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36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B288" i="9" s="1"/>
  <c r="F288" i="9"/>
  <c r="F287" i="9"/>
  <c r="F286" i="9"/>
  <c r="H285" i="9"/>
  <c r="G285" i="9"/>
  <c r="F285" i="9"/>
  <c r="E285" i="9"/>
  <c r="H284" i="9"/>
  <c r="G284" i="9"/>
  <c r="F284" i="9"/>
  <c r="H283" i="9"/>
  <c r="G283" i="9"/>
  <c r="F283" i="9"/>
  <c r="F282" i="9"/>
  <c r="H281" i="9"/>
  <c r="E281" i="9" s="1"/>
  <c r="B281" i="9" s="1"/>
  <c r="G281" i="9"/>
  <c r="F281" i="9"/>
  <c r="H280" i="9"/>
  <c r="G280" i="9"/>
  <c r="E280" i="9" s="1"/>
  <c r="B280" i="9" s="1"/>
  <c r="F280" i="9"/>
  <c r="H279" i="9"/>
  <c r="G279" i="9"/>
  <c r="E279" i="9" s="1"/>
  <c r="B279" i="9" s="1"/>
  <c r="F279" i="9"/>
  <c r="F278" i="9"/>
  <c r="F277" i="9"/>
  <c r="F275" i="9" s="1"/>
  <c r="F276" i="9"/>
  <c r="L274" i="9"/>
  <c r="F274" i="9" s="1"/>
  <c r="H274" i="9"/>
  <c r="I273" i="9"/>
  <c r="H273" i="9"/>
  <c r="F273" i="9"/>
  <c r="E272" i="9"/>
  <c r="M271" i="9"/>
  <c r="F271" i="9" s="1"/>
  <c r="L271" i="9"/>
  <c r="E271" i="9"/>
  <c r="B271" i="9"/>
  <c r="M270" i="9"/>
  <c r="L270" i="9"/>
  <c r="F270" i="9" s="1"/>
  <c r="E270" i="9"/>
  <c r="B270" i="9"/>
  <c r="M269" i="9"/>
  <c r="L269" i="9"/>
  <c r="F269" i="9"/>
  <c r="E269" i="9"/>
  <c r="B269" i="9" s="1"/>
  <c r="M268" i="9"/>
  <c r="L268" i="9"/>
  <c r="F268" i="9"/>
  <c r="E268" i="9"/>
  <c r="M267" i="9"/>
  <c r="L267" i="9"/>
  <c r="F267" i="9"/>
  <c r="B267" i="9" s="1"/>
  <c r="E267" i="9"/>
  <c r="M266" i="9"/>
  <c r="L266" i="9"/>
  <c r="E266" i="9"/>
  <c r="M265" i="9"/>
  <c r="F265" i="9" s="1"/>
  <c r="B265" i="9" s="1"/>
  <c r="L265" i="9"/>
  <c r="E265" i="9"/>
  <c r="M264" i="9"/>
  <c r="L264" i="9"/>
  <c r="F264" i="9"/>
  <c r="E264" i="9"/>
  <c r="B264" i="9" s="1"/>
  <c r="M263" i="9"/>
  <c r="F263" i="9" s="1"/>
  <c r="B263" i="9" s="1"/>
  <c r="L263" i="9"/>
  <c r="E263" i="9"/>
  <c r="M262" i="9"/>
  <c r="L262" i="9"/>
  <c r="F262" i="9" s="1"/>
  <c r="E262" i="9"/>
  <c r="B262" i="9"/>
  <c r="M261" i="9"/>
  <c r="L261" i="9"/>
  <c r="F261" i="9"/>
  <c r="E261" i="9"/>
  <c r="B261" i="9" s="1"/>
  <c r="M260" i="9"/>
  <c r="L260" i="9"/>
  <c r="F260" i="9" s="1"/>
  <c r="E260" i="9"/>
  <c r="M259" i="9"/>
  <c r="L259" i="9"/>
  <c r="F259" i="9" s="1"/>
  <c r="B259" i="9" s="1"/>
  <c r="E259" i="9"/>
  <c r="M258" i="9"/>
  <c r="L258" i="9"/>
  <c r="E258" i="9"/>
  <c r="M257" i="9"/>
  <c r="F257" i="9" s="1"/>
  <c r="B257" i="9" s="1"/>
  <c r="L257" i="9"/>
  <c r="E257" i="9"/>
  <c r="M256" i="9"/>
  <c r="L256" i="9"/>
  <c r="F256" i="9"/>
  <c r="E256" i="9"/>
  <c r="B256" i="9" s="1"/>
  <c r="M255" i="9"/>
  <c r="F255" i="9" s="1"/>
  <c r="B255" i="9" s="1"/>
  <c r="L255" i="9"/>
  <c r="E255" i="9"/>
  <c r="M254" i="9"/>
  <c r="L254" i="9"/>
  <c r="F254" i="9" s="1"/>
  <c r="E254" i="9"/>
  <c r="B254" i="9" s="1"/>
  <c r="M253" i="9"/>
  <c r="L253" i="9"/>
  <c r="F253" i="9"/>
  <c r="E253" i="9"/>
  <c r="M252" i="9"/>
  <c r="L252" i="9"/>
  <c r="F252" i="9"/>
  <c r="E252" i="9"/>
  <c r="M251" i="9"/>
  <c r="L251" i="9"/>
  <c r="F251" i="9"/>
  <c r="B251" i="9" s="1"/>
  <c r="E251" i="9"/>
  <c r="M250" i="9"/>
  <c r="L250" i="9"/>
  <c r="F250" i="9" s="1"/>
  <c r="B250" i="9" s="1"/>
  <c r="E250" i="9"/>
  <c r="M249" i="9"/>
  <c r="F249" i="9" s="1"/>
  <c r="L249" i="9"/>
  <c r="E249" i="9"/>
  <c r="B249" i="9"/>
  <c r="M248" i="9"/>
  <c r="L248" i="9"/>
  <c r="F248" i="9"/>
  <c r="E248" i="9"/>
  <c r="B248" i="9" s="1"/>
  <c r="M247" i="9"/>
  <c r="F247" i="9" s="1"/>
  <c r="L247" i="9"/>
  <c r="E247" i="9"/>
  <c r="B247" i="9"/>
  <c r="M246" i="9"/>
  <c r="L246" i="9"/>
  <c r="F246" i="9" s="1"/>
  <c r="E246" i="9"/>
  <c r="B246" i="9"/>
  <c r="M245" i="9"/>
  <c r="L245" i="9"/>
  <c r="F245" i="9"/>
  <c r="E245" i="9"/>
  <c r="B245" i="9" s="1"/>
  <c r="M244" i="9"/>
  <c r="L244" i="9"/>
  <c r="F244" i="9"/>
  <c r="E244" i="9"/>
  <c r="M243" i="9"/>
  <c r="L243" i="9"/>
  <c r="F243" i="9"/>
  <c r="B243" i="9" s="1"/>
  <c r="E243" i="9"/>
  <c r="M242" i="9"/>
  <c r="L242" i="9"/>
  <c r="F242" i="9" s="1"/>
  <c r="B242" i="9" s="1"/>
  <c r="E242" i="9"/>
  <c r="M241" i="9"/>
  <c r="F241" i="9" s="1"/>
  <c r="B241" i="9" s="1"/>
  <c r="L241" i="9"/>
  <c r="E241" i="9"/>
  <c r="M240" i="9"/>
  <c r="L240" i="9"/>
  <c r="F240" i="9"/>
  <c r="E240" i="9"/>
  <c r="B240" i="9" s="1"/>
  <c r="M239" i="9"/>
  <c r="F239" i="9" s="1"/>
  <c r="B239" i="9" s="1"/>
  <c r="L239" i="9"/>
  <c r="E239" i="9"/>
  <c r="M238" i="9"/>
  <c r="L238" i="9"/>
  <c r="F238" i="9" s="1"/>
  <c r="E238" i="9"/>
  <c r="B238" i="9"/>
  <c r="M237" i="9"/>
  <c r="L237" i="9"/>
  <c r="F237" i="9"/>
  <c r="E237" i="9"/>
  <c r="B237" i="9" s="1"/>
  <c r="M236" i="9"/>
  <c r="L236" i="9"/>
  <c r="F236" i="9"/>
  <c r="E236" i="9"/>
  <c r="M235" i="9"/>
  <c r="L235" i="9"/>
  <c r="F235" i="9"/>
  <c r="B235" i="9" s="1"/>
  <c r="E235" i="9"/>
  <c r="M234" i="9"/>
  <c r="L234" i="9"/>
  <c r="E234" i="9"/>
  <c r="M233" i="9"/>
  <c r="F233" i="9" s="1"/>
  <c r="B233" i="9" s="1"/>
  <c r="L233" i="9"/>
  <c r="E233" i="9"/>
  <c r="M232" i="9"/>
  <c r="L232" i="9"/>
  <c r="F232" i="9"/>
  <c r="E232" i="9"/>
  <c r="B232" i="9" s="1"/>
  <c r="M231" i="9"/>
  <c r="F231" i="9" s="1"/>
  <c r="B231" i="9" s="1"/>
  <c r="L231" i="9"/>
  <c r="E231" i="9"/>
  <c r="M230" i="9"/>
  <c r="L230" i="9"/>
  <c r="F230" i="9" s="1"/>
  <c r="E230" i="9"/>
  <c r="B230" i="9"/>
  <c r="M229" i="9"/>
  <c r="L229" i="9"/>
  <c r="F229" i="9"/>
  <c r="E229" i="9"/>
  <c r="B229" i="9" s="1"/>
  <c r="M228" i="9"/>
  <c r="L228" i="9"/>
  <c r="F228" i="9" s="1"/>
  <c r="E228" i="9"/>
  <c r="M227" i="9"/>
  <c r="L227" i="9"/>
  <c r="F227" i="9" s="1"/>
  <c r="B227" i="9" s="1"/>
  <c r="E227" i="9"/>
  <c r="M226" i="9"/>
  <c r="L226" i="9"/>
  <c r="F226" i="9" s="1"/>
  <c r="B226" i="9" s="1"/>
  <c r="E226" i="9"/>
  <c r="H225" i="9"/>
  <c r="E225" i="9" s="1"/>
  <c r="B225" i="9" s="1"/>
  <c r="G225" i="9"/>
  <c r="F225" i="9"/>
  <c r="M224" i="9"/>
  <c r="L224" i="9"/>
  <c r="F224" i="9"/>
  <c r="E224" i="9"/>
  <c r="B224" i="9" s="1"/>
  <c r="M223" i="9"/>
  <c r="F223" i="9" s="1"/>
  <c r="B223" i="9" s="1"/>
  <c r="L223" i="9"/>
  <c r="E223" i="9"/>
  <c r="M222" i="9"/>
  <c r="L222" i="9"/>
  <c r="E222" i="9"/>
  <c r="M221" i="9"/>
  <c r="L221" i="9"/>
  <c r="F221" i="9"/>
  <c r="E221" i="9"/>
  <c r="M220" i="9"/>
  <c r="L220" i="9"/>
  <c r="E220" i="9"/>
  <c r="M219" i="9"/>
  <c r="L219" i="9"/>
  <c r="E219" i="9"/>
  <c r="M218" i="9"/>
  <c r="L218" i="9"/>
  <c r="F218" i="9" s="1"/>
  <c r="B218" i="9" s="1"/>
  <c r="E218" i="9"/>
  <c r="M217" i="9"/>
  <c r="F217" i="9" s="1"/>
  <c r="L217" i="9"/>
  <c r="E217" i="9"/>
  <c r="B217" i="9"/>
  <c r="M216" i="9"/>
  <c r="L216" i="9"/>
  <c r="E216" i="9"/>
  <c r="M215" i="9"/>
  <c r="F215" i="9" s="1"/>
  <c r="L215" i="9"/>
  <c r="E215" i="9"/>
  <c r="B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F141" i="9"/>
  <c r="B141" i="9"/>
  <c r="H140" i="9"/>
  <c r="G140" i="9"/>
  <c r="F140" i="9"/>
  <c r="E140" i="9"/>
  <c r="B140" i="9" s="1"/>
  <c r="H139" i="9"/>
  <c r="G139" i="9"/>
  <c r="F139" i="9"/>
  <c r="E139" i="9"/>
  <c r="H138" i="9"/>
  <c r="G138" i="9"/>
  <c r="E138" i="9" s="1"/>
  <c r="B138" i="9" s="1"/>
  <c r="F138" i="9"/>
  <c r="H137" i="9"/>
  <c r="G137" i="9"/>
  <c r="E137" i="9" s="1"/>
  <c r="F137" i="9"/>
  <c r="B137" i="9"/>
  <c r="H136" i="9"/>
  <c r="G136" i="9"/>
  <c r="F136" i="9"/>
  <c r="E136" i="9"/>
  <c r="B136" i="9" s="1"/>
  <c r="H135" i="9"/>
  <c r="G135" i="9"/>
  <c r="F135" i="9"/>
  <c r="E135" i="9"/>
  <c r="H134" i="9"/>
  <c r="G134" i="9"/>
  <c r="E134" i="9" s="1"/>
  <c r="B134" i="9" s="1"/>
  <c r="F134" i="9"/>
  <c r="H133" i="9"/>
  <c r="G133" i="9"/>
  <c r="E133" i="9" s="1"/>
  <c r="F133" i="9"/>
  <c r="B133" i="9"/>
  <c r="H132" i="9"/>
  <c r="G132" i="9"/>
  <c r="F132" i="9"/>
  <c r="E132" i="9"/>
  <c r="B132" i="9" s="1"/>
  <c r="H131" i="9"/>
  <c r="G131" i="9"/>
  <c r="F131" i="9"/>
  <c r="E131" i="9"/>
  <c r="H130" i="9"/>
  <c r="G130" i="9"/>
  <c r="E130" i="9" s="1"/>
  <c r="B130" i="9" s="1"/>
  <c r="F130" i="9"/>
  <c r="H129" i="9"/>
  <c r="G129" i="9"/>
  <c r="E129" i="9" s="1"/>
  <c r="F129" i="9"/>
  <c r="B129" i="9"/>
  <c r="H128" i="9"/>
  <c r="G128" i="9"/>
  <c r="F128" i="9"/>
  <c r="E128" i="9"/>
  <c r="B128" i="9" s="1"/>
  <c r="H127" i="9"/>
  <c r="G127" i="9"/>
  <c r="F127" i="9"/>
  <c r="E127" i="9"/>
  <c r="H126" i="9"/>
  <c r="G126" i="9"/>
  <c r="E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H120" i="9"/>
  <c r="G120" i="9"/>
  <c r="F120" i="9"/>
  <c r="E120" i="9"/>
  <c r="B120" i="9" s="1"/>
  <c r="H119" i="9"/>
  <c r="G119" i="9"/>
  <c r="F119" i="9"/>
  <c r="E119" i="9"/>
  <c r="H118" i="9"/>
  <c r="G118" i="9"/>
  <c r="E118" i="9" s="1"/>
  <c r="F118" i="9"/>
  <c r="B118" i="9" s="1"/>
  <c r="H117" i="9"/>
  <c r="G117" i="9"/>
  <c r="F117" i="9"/>
  <c r="E117" i="9"/>
  <c r="B117" i="9" s="1"/>
  <c r="H116" i="9"/>
  <c r="E116" i="9" s="1"/>
  <c r="G116" i="9"/>
  <c r="F116" i="9"/>
  <c r="H115" i="9"/>
  <c r="G115" i="9"/>
  <c r="E115" i="9" s="1"/>
  <c r="B115" i="9" s="1"/>
  <c r="F115" i="9"/>
  <c r="H114" i="9"/>
  <c r="G114" i="9"/>
  <c r="F114" i="9"/>
  <c r="H113" i="9"/>
  <c r="G113" i="9"/>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H104" i="9"/>
  <c r="E104" i="9" s="1"/>
  <c r="B104" i="9" s="1"/>
  <c r="G104" i="9"/>
  <c r="F104" i="9"/>
  <c r="H103" i="9"/>
  <c r="G103" i="9"/>
  <c r="F103" i="9"/>
  <c r="E103" i="9"/>
  <c r="B103" i="9" s="1"/>
  <c r="H102" i="9"/>
  <c r="G102" i="9"/>
  <c r="E102" i="9" s="1"/>
  <c r="F102" i="9"/>
  <c r="B102" i="9"/>
  <c r="H101" i="9"/>
  <c r="G101" i="9"/>
  <c r="F101" i="9"/>
  <c r="E101" i="9"/>
  <c r="B101" i="9" s="1"/>
  <c r="H100" i="9"/>
  <c r="E100" i="9" s="1"/>
  <c r="G100" i="9"/>
  <c r="F100" i="9"/>
  <c r="H99" i="9"/>
  <c r="G99" i="9"/>
  <c r="E99" i="9" s="1"/>
  <c r="B99" i="9" s="1"/>
  <c r="F99" i="9"/>
  <c r="H98" i="9"/>
  <c r="G98" i="9"/>
  <c r="E98" i="9" s="1"/>
  <c r="B98" i="9" s="1"/>
  <c r="F98" i="9"/>
  <c r="H97" i="9"/>
  <c r="G97" i="9"/>
  <c r="E97" i="9" s="1"/>
  <c r="B97" i="9" s="1"/>
  <c r="F97" i="9"/>
  <c r="H96" i="9"/>
  <c r="E96" i="9" s="1"/>
  <c r="G96" i="9"/>
  <c r="F96" i="9"/>
  <c r="B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G90" i="9"/>
  <c r="E90" i="9" s="1"/>
  <c r="B90" i="9" s="1"/>
  <c r="F90" i="9"/>
  <c r="H89" i="9"/>
  <c r="G89" i="9"/>
  <c r="F89" i="9"/>
  <c r="H88" i="9"/>
  <c r="G88" i="9"/>
  <c r="F88" i="9"/>
  <c r="E88" i="9"/>
  <c r="B88" i="9" s="1"/>
  <c r="H87" i="9"/>
  <c r="G87" i="9"/>
  <c r="F87" i="9"/>
  <c r="E87" i="9"/>
  <c r="H86" i="9"/>
  <c r="G86" i="9"/>
  <c r="E86" i="9" s="1"/>
  <c r="F86" i="9"/>
  <c r="B86" i="9" s="1"/>
  <c r="H85" i="9"/>
  <c r="G85" i="9"/>
  <c r="F85" i="9"/>
  <c r="E85" i="9"/>
  <c r="B85" i="9" s="1"/>
  <c r="H84" i="9"/>
  <c r="E84" i="9" s="1"/>
  <c r="G84" i="9"/>
  <c r="F84" i="9"/>
  <c r="H83" i="9"/>
  <c r="G83" i="9"/>
  <c r="E83" i="9" s="1"/>
  <c r="B83" i="9" s="1"/>
  <c r="F83" i="9"/>
  <c r="H82" i="9"/>
  <c r="G82" i="9"/>
  <c r="F82" i="9"/>
  <c r="H81" i="9"/>
  <c r="G81" i="9"/>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G74" i="9"/>
  <c r="E74" i="9" s="1"/>
  <c r="B74" i="9" s="1"/>
  <c r="F74" i="9"/>
  <c r="H73" i="9"/>
  <c r="G73" i="9"/>
  <c r="F73" i="9"/>
  <c r="H72" i="9"/>
  <c r="E72" i="9" s="1"/>
  <c r="B72" i="9" s="1"/>
  <c r="G72" i="9"/>
  <c r="F72" i="9"/>
  <c r="H71" i="9"/>
  <c r="G71" i="9"/>
  <c r="F71" i="9"/>
  <c r="E71" i="9"/>
  <c r="B71" i="9" s="1"/>
  <c r="H70" i="9"/>
  <c r="G70" i="9"/>
  <c r="E70" i="9" s="1"/>
  <c r="F70" i="9"/>
  <c r="B70" i="9"/>
  <c r="H69" i="9"/>
  <c r="G69" i="9"/>
  <c r="F69" i="9"/>
  <c r="E69" i="9"/>
  <c r="B69" i="9" s="1"/>
  <c r="H68" i="9"/>
  <c r="E68" i="9" s="1"/>
  <c r="G68" i="9"/>
  <c r="F68" i="9"/>
  <c r="H67" i="9"/>
  <c r="G67" i="9"/>
  <c r="E67" i="9" s="1"/>
  <c r="B67" i="9" s="1"/>
  <c r="F67" i="9"/>
  <c r="H66" i="9"/>
  <c r="G66" i="9"/>
  <c r="E66" i="9" s="1"/>
  <c r="B66" i="9" s="1"/>
  <c r="F66" i="9"/>
  <c r="H65" i="9"/>
  <c r="G65" i="9"/>
  <c r="E65" i="9" s="1"/>
  <c r="B65" i="9" s="1"/>
  <c r="F65" i="9"/>
  <c r="H64" i="9"/>
  <c r="E64" i="9" s="1"/>
  <c r="G64" i="9"/>
  <c r="F64" i="9"/>
  <c r="B64" i="9"/>
  <c r="H63" i="9"/>
  <c r="G63" i="9"/>
  <c r="F63" i="9"/>
  <c r="E63" i="9"/>
  <c r="B63" i="9" s="1"/>
  <c r="H62" i="9"/>
  <c r="G62" i="9"/>
  <c r="E62" i="9" s="1"/>
  <c r="F62" i="9"/>
  <c r="B62" i="9"/>
  <c r="H61" i="9"/>
  <c r="G61" i="9"/>
  <c r="F61" i="9"/>
  <c r="E61" i="9"/>
  <c r="B61" i="9" s="1"/>
  <c r="H60" i="9"/>
  <c r="E60" i="9" s="1"/>
  <c r="B60" i="9" s="1"/>
  <c r="G60" i="9"/>
  <c r="F60" i="9"/>
  <c r="H59" i="9"/>
  <c r="G59" i="9"/>
  <c r="E59" i="9" s="1"/>
  <c r="B59" i="9" s="1"/>
  <c r="F59" i="9"/>
  <c r="H58" i="9"/>
  <c r="G58" i="9"/>
  <c r="E58" i="9" s="1"/>
  <c r="B58" i="9" s="1"/>
  <c r="F58" i="9"/>
  <c r="H57" i="9"/>
  <c r="G57" i="9"/>
  <c r="F57" i="9"/>
  <c r="H56" i="9"/>
  <c r="G56" i="9"/>
  <c r="F56" i="9"/>
  <c r="E56" i="9"/>
  <c r="B56" i="9" s="1"/>
  <c r="H55" i="9"/>
  <c r="G55" i="9"/>
  <c r="F55" i="9"/>
  <c r="E55" i="9"/>
  <c r="H54" i="9"/>
  <c r="G54" i="9"/>
  <c r="E54" i="9" s="1"/>
  <c r="F54" i="9"/>
  <c r="B54" i="9" s="1"/>
  <c r="H53" i="9"/>
  <c r="G53" i="9"/>
  <c r="F53" i="9"/>
  <c r="E53" i="9"/>
  <c r="B53" i="9" s="1"/>
  <c r="H52" i="9"/>
  <c r="E52" i="9" s="1"/>
  <c r="G52" i="9"/>
  <c r="F52" i="9"/>
  <c r="H51" i="9"/>
  <c r="G51" i="9"/>
  <c r="E51" i="9" s="1"/>
  <c r="B51" i="9" s="1"/>
  <c r="F51" i="9"/>
  <c r="H50" i="9"/>
  <c r="G50" i="9"/>
  <c r="F50" i="9"/>
  <c r="H49" i="9"/>
  <c r="G49" i="9"/>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F43" i="9"/>
  <c r="H42" i="9"/>
  <c r="G42" i="9"/>
  <c r="E42" i="9" s="1"/>
  <c r="B42" i="9" s="1"/>
  <c r="F42" i="9"/>
  <c r="H41" i="9"/>
  <c r="G41" i="9"/>
  <c r="F41" i="9"/>
  <c r="H40" i="9"/>
  <c r="G40" i="9"/>
  <c r="F40" i="9"/>
  <c r="H39" i="9"/>
  <c r="G39" i="9"/>
  <c r="F39" i="9"/>
  <c r="E39" i="9"/>
  <c r="B39" i="9" s="1"/>
  <c r="H38" i="9"/>
  <c r="G38" i="9"/>
  <c r="E38" i="9" s="1"/>
  <c r="F38" i="9"/>
  <c r="B38" i="9"/>
  <c r="H37" i="9"/>
  <c r="E37" i="9" s="1"/>
  <c r="B37" i="9" s="1"/>
  <c r="G37" i="9"/>
  <c r="F37" i="9"/>
  <c r="H36" i="9"/>
  <c r="E36" i="9" s="1"/>
  <c r="G36" i="9"/>
  <c r="F36" i="9"/>
  <c r="H35" i="9"/>
  <c r="G35" i="9"/>
  <c r="E35" i="9" s="1"/>
  <c r="B35" i="9" s="1"/>
  <c r="F35" i="9"/>
  <c r="H34" i="9"/>
  <c r="G34" i="9"/>
  <c r="E34" i="9" s="1"/>
  <c r="B34" i="9" s="1"/>
  <c r="F34" i="9"/>
  <c r="H33" i="9"/>
  <c r="G33" i="9"/>
  <c r="E33" i="9" s="1"/>
  <c r="B33" i="9" s="1"/>
  <c r="F33" i="9"/>
  <c r="H32" i="9"/>
  <c r="E32" i="9" s="1"/>
  <c r="G32" i="9"/>
  <c r="F32" i="9"/>
  <c r="B32" i="9"/>
  <c r="H31" i="9"/>
  <c r="G31" i="9"/>
  <c r="F31" i="9"/>
  <c r="E31" i="9"/>
  <c r="B31" i="9" s="1"/>
  <c r="H30" i="9"/>
  <c r="G30" i="9"/>
  <c r="E30" i="9" s="1"/>
  <c r="F30" i="9"/>
  <c r="B30" i="9"/>
  <c r="H29" i="9"/>
  <c r="G29" i="9"/>
  <c r="F29" i="9"/>
  <c r="E29" i="9"/>
  <c r="B29" i="9" s="1"/>
  <c r="H28" i="9"/>
  <c r="E28" i="9" s="1"/>
  <c r="G28" i="9"/>
  <c r="F28" i="9"/>
  <c r="B28" i="9"/>
  <c r="H27" i="9"/>
  <c r="G27" i="9"/>
  <c r="F27" i="9"/>
  <c r="E27" i="9"/>
  <c r="B27" i="9" s="1"/>
  <c r="H26" i="9"/>
  <c r="G26" i="9"/>
  <c r="F26" i="9"/>
  <c r="H25" i="9"/>
  <c r="G25" i="9"/>
  <c r="E25" i="9" s="1"/>
  <c r="B25" i="9" s="1"/>
  <c r="F25" i="9"/>
  <c r="H24" i="9"/>
  <c r="G24" i="9"/>
  <c r="F24" i="9"/>
  <c r="E24" i="9"/>
  <c r="B24" i="9" s="1"/>
  <c r="H23" i="9"/>
  <c r="G23" i="9"/>
  <c r="E23" i="9" s="1"/>
  <c r="B23" i="9" s="1"/>
  <c r="F23" i="9"/>
  <c r="H22" i="9"/>
  <c r="G22" i="9"/>
  <c r="F22" i="9"/>
  <c r="H21" i="9"/>
  <c r="G21" i="9"/>
  <c r="E21" i="9" s="1"/>
  <c r="B21" i="9" s="1"/>
  <c r="F21" i="9"/>
  <c r="F20" i="9"/>
  <c r="I10" i="9"/>
  <c r="F4" i="9"/>
  <c r="O3" i="9"/>
  <c r="G274" i="9" s="1"/>
  <c r="I3" i="9"/>
  <c r="G189" i="9" s="1"/>
  <c r="E189" i="9" s="1"/>
  <c r="B189" i="9" s="1"/>
  <c r="H3" i="9"/>
  <c r="G3" i="9"/>
  <c r="D101" i="8"/>
  <c r="D95" i="8"/>
  <c r="D90" i="8"/>
  <c r="D85" i="8"/>
  <c r="D80" i="8"/>
  <c r="D75" i="8"/>
  <c r="D70" i="8"/>
  <c r="D65" i="8"/>
  <c r="D60" i="8"/>
  <c r="D55" i="8"/>
  <c r="D49" i="8" s="1"/>
  <c r="D50" i="8"/>
  <c r="D44" i="8"/>
  <c r="D43" i="8" s="1"/>
  <c r="D36" i="8"/>
  <c r="D24" i="8" s="1"/>
  <c r="D26" i="8"/>
  <c r="D18" i="8"/>
  <c r="D8" i="8"/>
  <c r="D6" i="8" s="1"/>
  <c r="E44" i="7"/>
  <c r="D44" i="7"/>
  <c r="E39" i="7"/>
  <c r="D39" i="7"/>
  <c r="D38" i="7" s="1"/>
  <c r="E38" i="7"/>
  <c r="E30" i="7"/>
  <c r="D30" i="7"/>
  <c r="E23" i="7"/>
  <c r="D23" i="7"/>
  <c r="E22" i="7"/>
  <c r="D22" i="7"/>
  <c r="E7" i="7"/>
  <c r="D7" i="7"/>
  <c r="E6" i="7"/>
  <c r="E5" i="7" s="1"/>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E35" i="6"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E245" i="5" s="1"/>
  <c r="D250" i="5"/>
  <c r="F249" i="5"/>
  <c r="F248" i="5"/>
  <c r="F247" i="5"/>
  <c r="E246" i="5"/>
  <c r="D246" i="5"/>
  <c r="F244" i="5"/>
  <c r="F243" i="5"/>
  <c r="F242" i="5"/>
  <c r="E242" i="5"/>
  <c r="D242" i="5"/>
  <c r="F241" i="5"/>
  <c r="F240" i="5"/>
  <c r="E239" i="5"/>
  <c r="E238" i="5" s="1"/>
  <c r="D239" i="5"/>
  <c r="F239" i="5" s="1"/>
  <c r="D238" i="5"/>
  <c r="E237"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F180" i="5"/>
  <c r="E180" i="5"/>
  <c r="D180" i="5"/>
  <c r="F179" i="5"/>
  <c r="F178" i="5"/>
  <c r="E177"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D118" i="5" s="1"/>
  <c r="F118"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F70" i="5"/>
  <c r="E70" i="5"/>
  <c r="E69" i="5" s="1"/>
  <c r="D70" i="5"/>
  <c r="F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E590" i="4"/>
  <c r="D590" i="4"/>
  <c r="F590" i="4" s="1"/>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F522" i="4"/>
  <c r="E522" i="4"/>
  <c r="E515" i="4" s="1"/>
  <c r="D522" i="4"/>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E460" i="4"/>
  <c r="E459" i="4" s="1"/>
  <c r="D460" i="4"/>
  <c r="D459" i="4" s="1"/>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E420" i="4" s="1"/>
  <c r="D427" i="4"/>
  <c r="F426" i="4"/>
  <c r="F425" i="4"/>
  <c r="F424" i="4"/>
  <c r="F423" i="4"/>
  <c r="E422" i="4"/>
  <c r="D422" i="4"/>
  <c r="F422" i="4" s="1"/>
  <c r="E418" i="4"/>
  <c r="F418" i="4" s="1"/>
  <c r="D418" i="4"/>
  <c r="E417" i="4"/>
  <c r="D412" i="1" s="1"/>
  <c r="D417" i="4"/>
  <c r="F417" i="4" s="1"/>
  <c r="E416" i="4"/>
  <c r="D416" i="4"/>
  <c r="D644" i="4" s="1"/>
  <c r="F644"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E351" i="4" s="1"/>
  <c r="D356" i="4"/>
  <c r="F356" i="4" s="1"/>
  <c r="F355" i="4"/>
  <c r="F354" i="4"/>
  <c r="F353" i="4"/>
  <c r="F352" i="4"/>
  <c r="E352" i="4"/>
  <c r="D352"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E299" i="4" s="1"/>
  <c r="D300" i="4"/>
  <c r="F299" i="4"/>
  <c r="D299" i="4"/>
  <c r="F296" i="4"/>
  <c r="F295" i="4"/>
  <c r="F294" i="4"/>
  <c r="F293" i="4"/>
  <c r="F292" i="4"/>
  <c r="F288" i="4"/>
  <c r="E288" i="4"/>
  <c r="D288" i="4"/>
  <c r="E287" i="4"/>
  <c r="D287" i="4"/>
  <c r="F287" i="4" s="1"/>
  <c r="F286" i="4"/>
  <c r="F285" i="4"/>
  <c r="F282" i="4"/>
  <c r="F281" i="4"/>
  <c r="F280" i="4"/>
  <c r="E279" i="4"/>
  <c r="D279" i="4"/>
  <c r="F279" i="4" s="1"/>
  <c r="F278" i="4"/>
  <c r="F277" i="4"/>
  <c r="F276" i="4"/>
  <c r="F275" i="4"/>
  <c r="F274" i="4"/>
  <c r="E273" i="4"/>
  <c r="D273" i="4"/>
  <c r="F273" i="4" s="1"/>
  <c r="F270" i="4"/>
  <c r="F269" i="4"/>
  <c r="E268" i="4"/>
  <c r="D268" i="4"/>
  <c r="F268" i="4" s="1"/>
  <c r="F266" i="4"/>
  <c r="F265" i="4"/>
  <c r="F264" i="4"/>
  <c r="E264" i="4"/>
  <c r="E263" i="4" s="1"/>
  <c r="D264" i="4"/>
  <c r="D263" i="4"/>
  <c r="F263" i="4" s="1"/>
  <c r="F261" i="4"/>
  <c r="F260" i="4"/>
  <c r="F259" i="4"/>
  <c r="E259" i="4"/>
  <c r="E252" i="4" s="1"/>
  <c r="D259" i="4"/>
  <c r="F257" i="4"/>
  <c r="F256" i="4"/>
  <c r="F255" i="4"/>
  <c r="F254" i="4"/>
  <c r="E253" i="4"/>
  <c r="D253" i="4"/>
  <c r="E247" i="4"/>
  <c r="D247" i="4"/>
  <c r="F246" i="4"/>
  <c r="F245" i="4"/>
  <c r="E244" i="4"/>
  <c r="D244" i="4"/>
  <c r="F244" i="4" s="1"/>
  <c r="F241" i="4"/>
  <c r="E240" i="4"/>
  <c r="D240" i="4"/>
  <c r="F240" i="4" s="1"/>
  <c r="F238" i="4"/>
  <c r="F237" i="4"/>
  <c r="E236" i="4"/>
  <c r="D236" i="4"/>
  <c r="F236" i="4" s="1"/>
  <c r="F233" i="4"/>
  <c r="F232" i="4"/>
  <c r="F231" i="4"/>
  <c r="E231" i="4"/>
  <c r="E224" i="4" s="1"/>
  <c r="D231" i="4"/>
  <c r="F230" i="4"/>
  <c r="F229" i="4"/>
  <c r="F228" i="4"/>
  <c r="E228" i="4"/>
  <c r="D228" i="4"/>
  <c r="F227" i="4"/>
  <c r="F226" i="4"/>
  <c r="E225" i="4"/>
  <c r="D225" i="4"/>
  <c r="F222" i="4"/>
  <c r="F221" i="4"/>
  <c r="F220" i="4"/>
  <c r="E219" i="4"/>
  <c r="D219" i="4"/>
  <c r="F219" i="4" s="1"/>
  <c r="F218" i="4"/>
  <c r="F217" i="4"/>
  <c r="E216" i="4"/>
  <c r="D216" i="4"/>
  <c r="E215" i="4"/>
  <c r="F214" i="4"/>
  <c r="F213" i="4"/>
  <c r="F212" i="4"/>
  <c r="F211" i="4"/>
  <c r="E210" i="4"/>
  <c r="D206" i="1"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D133" i="4"/>
  <c r="F133" i="4" s="1"/>
  <c r="F130" i="4"/>
  <c r="F129" i="4"/>
  <c r="E128" i="4"/>
  <c r="D128" i="4"/>
  <c r="F128" i="4" s="1"/>
  <c r="F127" i="4"/>
  <c r="F126" i="4"/>
  <c r="E125" i="4"/>
  <c r="D125" i="4"/>
  <c r="F125" i="4" s="1"/>
  <c r="E124" i="4"/>
  <c r="F123" i="4"/>
  <c r="F122" i="4"/>
  <c r="F121" i="4"/>
  <c r="F120" i="4"/>
  <c r="E120" i="4"/>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D54" i="4"/>
  <c r="F54" i="4" s="1"/>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c r="L3" i="9" s="1"/>
  <c r="H1580" i="1"/>
  <c r="G1580" i="1"/>
  <c r="C1580" i="1"/>
  <c r="C1579" i="1"/>
  <c r="H1578" i="1"/>
  <c r="C1578" i="1"/>
  <c r="G1578" i="1" s="1"/>
  <c r="H1577" i="1"/>
  <c r="G1577" i="1"/>
  <c r="C1577" i="1"/>
  <c r="C1576" i="1"/>
  <c r="G1575" i="1"/>
  <c r="C1575" i="1"/>
  <c r="H1575" i="1" s="1"/>
  <c r="C1574" i="1"/>
  <c r="H1573" i="1"/>
  <c r="G1573" i="1"/>
  <c r="C1573" i="1"/>
  <c r="H1572" i="1"/>
  <c r="G1572" i="1"/>
  <c r="C1572" i="1"/>
  <c r="C1571" i="1"/>
  <c r="H1570" i="1"/>
  <c r="C1570" i="1"/>
  <c r="G1570" i="1" s="1"/>
  <c r="H1569" i="1"/>
  <c r="G1569" i="1"/>
  <c r="C1569" i="1"/>
  <c r="C1568" i="1"/>
  <c r="G1567" i="1"/>
  <c r="C1567" i="1"/>
  <c r="H1567" i="1" s="1"/>
  <c r="C1566" i="1"/>
  <c r="H1565" i="1"/>
  <c r="G1565" i="1"/>
  <c r="C1565" i="1"/>
  <c r="H1564" i="1"/>
  <c r="G1564" i="1"/>
  <c r="C1564" i="1"/>
  <c r="C1563" i="1"/>
  <c r="H1562" i="1"/>
  <c r="C1562" i="1"/>
  <c r="G1562" i="1" s="1"/>
  <c r="H1561" i="1"/>
  <c r="G1561" i="1"/>
  <c r="C1561" i="1"/>
  <c r="C1560" i="1"/>
  <c r="G1559" i="1"/>
  <c r="C1559" i="1"/>
  <c r="H1559" i="1" s="1"/>
  <c r="C1558" i="1"/>
  <c r="H1557" i="1"/>
  <c r="G1557" i="1"/>
  <c r="C1557" i="1"/>
  <c r="H1556" i="1"/>
  <c r="G1556" i="1"/>
  <c r="C1556" i="1"/>
  <c r="C1555" i="1"/>
  <c r="H1554" i="1"/>
  <c r="C1554" i="1"/>
  <c r="G1554" i="1" s="1"/>
  <c r="H1553" i="1"/>
  <c r="G1553" i="1"/>
  <c r="C1553" i="1"/>
  <c r="C1552" i="1"/>
  <c r="G1551" i="1"/>
  <c r="C1551" i="1"/>
  <c r="H1551" i="1" s="1"/>
  <c r="C1550" i="1"/>
  <c r="H1549" i="1"/>
  <c r="G1549" i="1"/>
  <c r="C1549" i="1"/>
  <c r="H1548" i="1"/>
  <c r="G1548" i="1"/>
  <c r="C1548" i="1"/>
  <c r="C1547" i="1"/>
  <c r="H1546" i="1"/>
  <c r="C1546" i="1"/>
  <c r="G1546" i="1" s="1"/>
  <c r="H1545" i="1"/>
  <c r="G1545" i="1"/>
  <c r="C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H1530" i="1"/>
  <c r="C1530" i="1"/>
  <c r="G1530" i="1" s="1"/>
  <c r="H1529" i="1"/>
  <c r="G1529" i="1"/>
  <c r="C1529" i="1"/>
  <c r="C1528" i="1"/>
  <c r="G1527" i="1"/>
  <c r="C1527" i="1"/>
  <c r="H1527" i="1" s="1"/>
  <c r="C1526" i="1"/>
  <c r="H1525" i="1"/>
  <c r="G1525" i="1"/>
  <c r="C1525" i="1"/>
  <c r="H1524" i="1"/>
  <c r="G1524" i="1"/>
  <c r="C1524" i="1"/>
  <c r="C1523" i="1"/>
  <c r="H1522" i="1"/>
  <c r="C1522" i="1"/>
  <c r="G1522" i="1" s="1"/>
  <c r="H1521" i="1"/>
  <c r="G1521" i="1"/>
  <c r="C1521" i="1"/>
  <c r="C1520" i="1"/>
  <c r="G1519" i="1"/>
  <c r="C1519" i="1"/>
  <c r="H1519" i="1" s="1"/>
  <c r="C1518" i="1"/>
  <c r="G1516" i="1"/>
  <c r="C1516" i="1"/>
  <c r="H1516" i="1" s="1"/>
  <c r="C1515" i="1"/>
  <c r="H1515" i="1" s="1"/>
  <c r="H1514" i="1"/>
  <c r="C1514" i="1"/>
  <c r="G1514" i="1" s="1"/>
  <c r="H1513" i="1"/>
  <c r="G1513" i="1"/>
  <c r="C1513" i="1"/>
  <c r="H1512" i="1"/>
  <c r="C1512" i="1"/>
  <c r="G1512" i="1" s="1"/>
  <c r="C1511" i="1"/>
  <c r="H1511" i="1" s="1"/>
  <c r="C1510" i="1"/>
  <c r="G1510" i="1" s="1"/>
  <c r="H1509" i="1"/>
  <c r="G1509" i="1"/>
  <c r="C1509" i="1"/>
  <c r="G1508" i="1"/>
  <c r="C1508" i="1"/>
  <c r="H1508" i="1" s="1"/>
  <c r="C1507" i="1"/>
  <c r="H1506" i="1"/>
  <c r="C1506" i="1"/>
  <c r="G1506" i="1" s="1"/>
  <c r="H1505" i="1"/>
  <c r="G1505" i="1"/>
  <c r="C1505" i="1"/>
  <c r="G1504" i="1"/>
  <c r="C1504" i="1"/>
  <c r="H1504" i="1" s="1"/>
  <c r="C1503" i="1"/>
  <c r="H1502" i="1"/>
  <c r="C1502" i="1"/>
  <c r="G1502" i="1" s="1"/>
  <c r="H1501" i="1"/>
  <c r="G1501" i="1"/>
  <c r="C1501" i="1"/>
  <c r="G1500" i="1"/>
  <c r="C1500" i="1"/>
  <c r="H1500" i="1" s="1"/>
  <c r="C1499" i="1"/>
  <c r="H1498" i="1"/>
  <c r="C1498" i="1"/>
  <c r="G1498" i="1" s="1"/>
  <c r="H1497" i="1"/>
  <c r="G1497" i="1"/>
  <c r="C1497" i="1"/>
  <c r="G1496" i="1"/>
  <c r="C1496" i="1"/>
  <c r="H1496" i="1" s="1"/>
  <c r="C1495" i="1"/>
  <c r="H1494" i="1"/>
  <c r="C1494" i="1"/>
  <c r="G1494" i="1" s="1"/>
  <c r="H1493" i="1"/>
  <c r="G1493" i="1"/>
  <c r="C1493" i="1"/>
  <c r="G1492" i="1"/>
  <c r="C1492" i="1"/>
  <c r="H1492" i="1" s="1"/>
  <c r="C1491" i="1"/>
  <c r="H1490" i="1"/>
  <c r="C1490" i="1"/>
  <c r="G1490" i="1" s="1"/>
  <c r="H1489" i="1"/>
  <c r="G1489" i="1"/>
  <c r="C1489" i="1"/>
  <c r="G1488" i="1"/>
  <c r="C1488" i="1"/>
  <c r="H1488" i="1" s="1"/>
  <c r="C1487" i="1"/>
  <c r="H1486" i="1"/>
  <c r="C1486" i="1"/>
  <c r="G1486" i="1" s="1"/>
  <c r="H1485" i="1"/>
  <c r="G1485" i="1"/>
  <c r="C1485" i="1"/>
  <c r="G1484" i="1"/>
  <c r="C1484" i="1"/>
  <c r="H1484" i="1" s="1"/>
  <c r="C1483" i="1"/>
  <c r="H1482" i="1"/>
  <c r="C1482" i="1"/>
  <c r="G1482" i="1" s="1"/>
  <c r="H1481" i="1"/>
  <c r="G1481" i="1"/>
  <c r="C1481" i="1"/>
  <c r="G1480" i="1"/>
  <c r="C1480" i="1"/>
  <c r="H1480" i="1" s="1"/>
  <c r="H1479" i="1"/>
  <c r="G1479" i="1"/>
  <c r="I1479" i="1" s="1"/>
  <c r="D1479" i="1"/>
  <c r="C1479" i="1"/>
  <c r="J1479" i="1" s="1"/>
  <c r="D1478" i="1"/>
  <c r="C1478" i="1"/>
  <c r="J1478" i="1" s="1"/>
  <c r="H1477" i="1"/>
  <c r="G1477" i="1"/>
  <c r="I1477" i="1" s="1"/>
  <c r="D1477" i="1"/>
  <c r="C1477" i="1"/>
  <c r="J1477" i="1" s="1"/>
  <c r="D1476" i="1"/>
  <c r="C1476" i="1"/>
  <c r="J1476" i="1" s="1"/>
  <c r="D1475" i="1"/>
  <c r="C1475" i="1"/>
  <c r="H1474" i="1"/>
  <c r="G1474" i="1"/>
  <c r="D1474" i="1"/>
  <c r="C1474" i="1"/>
  <c r="J1474" i="1" s="1"/>
  <c r="D1473" i="1"/>
  <c r="C1473" i="1"/>
  <c r="J1473" i="1" s="1"/>
  <c r="H1472" i="1"/>
  <c r="G1472" i="1"/>
  <c r="D1472" i="1"/>
  <c r="C1472" i="1"/>
  <c r="J1472" i="1" s="1"/>
  <c r="D1471" i="1"/>
  <c r="C1471" i="1"/>
  <c r="J1471" i="1" s="1"/>
  <c r="D1470" i="1"/>
  <c r="C1470" i="1"/>
  <c r="D1469" i="1"/>
  <c r="C1469" i="1"/>
  <c r="H1468" i="1"/>
  <c r="G1468" i="1"/>
  <c r="D1468" i="1"/>
  <c r="C1468" i="1"/>
  <c r="J1468" i="1" s="1"/>
  <c r="D1467" i="1"/>
  <c r="C1467" i="1"/>
  <c r="J1467" i="1" s="1"/>
  <c r="H1466" i="1"/>
  <c r="G1466" i="1"/>
  <c r="D1466" i="1"/>
  <c r="C1466" i="1"/>
  <c r="J1466" i="1" s="1"/>
  <c r="D1465" i="1"/>
  <c r="C1465" i="1"/>
  <c r="J1465" i="1" s="1"/>
  <c r="H1464" i="1"/>
  <c r="G1464" i="1"/>
  <c r="D1464" i="1"/>
  <c r="C1464" i="1"/>
  <c r="J1464" i="1" s="1"/>
  <c r="D1463" i="1"/>
  <c r="C1463" i="1"/>
  <c r="J1463" i="1" s="1"/>
  <c r="H1462" i="1"/>
  <c r="G1462" i="1"/>
  <c r="D1462" i="1"/>
  <c r="C1462" i="1"/>
  <c r="J1462" i="1" s="1"/>
  <c r="H1461" i="1"/>
  <c r="G1461" i="1"/>
  <c r="D1461" i="1"/>
  <c r="C1461" i="1"/>
  <c r="D1460" i="1"/>
  <c r="C1460" i="1"/>
  <c r="J1460" i="1" s="1"/>
  <c r="H1459" i="1"/>
  <c r="G1459" i="1"/>
  <c r="D1459" i="1"/>
  <c r="C1459" i="1"/>
  <c r="J1459" i="1" s="1"/>
  <c r="D1458" i="1"/>
  <c r="C1458" i="1"/>
  <c r="J1458" i="1" s="1"/>
  <c r="H1457" i="1"/>
  <c r="G1457" i="1"/>
  <c r="D1457" i="1"/>
  <c r="C1457" i="1"/>
  <c r="J1457" i="1" s="1"/>
  <c r="D1456" i="1"/>
  <c r="C1456" i="1"/>
  <c r="J1456" i="1" s="1"/>
  <c r="H1455" i="1"/>
  <c r="G1455" i="1"/>
  <c r="D1455" i="1"/>
  <c r="C1455" i="1"/>
  <c r="J1455" i="1" s="1"/>
  <c r="H1454" i="1"/>
  <c r="G1454" i="1"/>
  <c r="D1454" i="1"/>
  <c r="C1454" i="1"/>
  <c r="H1453" i="1"/>
  <c r="G1453" i="1"/>
  <c r="D1453" i="1"/>
  <c r="C1453" i="1"/>
  <c r="D1452" i="1"/>
  <c r="C1452" i="1"/>
  <c r="J1452" i="1" s="1"/>
  <c r="H1451" i="1"/>
  <c r="G1451" i="1"/>
  <c r="D1451" i="1"/>
  <c r="C1451" i="1"/>
  <c r="J1451" i="1" s="1"/>
  <c r="D1450" i="1"/>
  <c r="C1450" i="1"/>
  <c r="J1450" i="1" s="1"/>
  <c r="H1449" i="1"/>
  <c r="G1449" i="1"/>
  <c r="D1449" i="1"/>
  <c r="C1449" i="1"/>
  <c r="J1449" i="1" s="1"/>
  <c r="D1448" i="1"/>
  <c r="C1448" i="1"/>
  <c r="J1448" i="1" s="1"/>
  <c r="H1447" i="1"/>
  <c r="G1447" i="1"/>
  <c r="D1447" i="1"/>
  <c r="C1447" i="1"/>
  <c r="J1447" i="1" s="1"/>
  <c r="D1446" i="1"/>
  <c r="C1446" i="1"/>
  <c r="J1446" i="1" s="1"/>
  <c r="G1445" i="1"/>
  <c r="D1445" i="1"/>
  <c r="H1445" i="1" s="1"/>
  <c r="C1445" i="1"/>
  <c r="H1444" i="1"/>
  <c r="D1444" i="1"/>
  <c r="C1444" i="1"/>
  <c r="J1443" i="1"/>
  <c r="G1443" i="1"/>
  <c r="I1443" i="1" s="1"/>
  <c r="D1443" i="1"/>
  <c r="H1443" i="1" s="1"/>
  <c r="C1443" i="1"/>
  <c r="H1442" i="1"/>
  <c r="D1442" i="1"/>
  <c r="C1442" i="1"/>
  <c r="J1441" i="1"/>
  <c r="G1441" i="1"/>
  <c r="I1441" i="1" s="1"/>
  <c r="D1441" i="1"/>
  <c r="H1441" i="1" s="1"/>
  <c r="C1441" i="1"/>
  <c r="H1440" i="1"/>
  <c r="D1440" i="1"/>
  <c r="C1440" i="1"/>
  <c r="J1439" i="1"/>
  <c r="G1439" i="1"/>
  <c r="I1439" i="1" s="1"/>
  <c r="D1439" i="1"/>
  <c r="H1439" i="1" s="1"/>
  <c r="C1439" i="1"/>
  <c r="G1438" i="1"/>
  <c r="D1438" i="1"/>
  <c r="H1438" i="1" s="1"/>
  <c r="C1438" i="1"/>
  <c r="D1437" i="1"/>
  <c r="H1437" i="1" s="1"/>
  <c r="C1437" i="1"/>
  <c r="G1436" i="1"/>
  <c r="D1436" i="1"/>
  <c r="H1436" i="1" s="1"/>
  <c r="C1436" i="1"/>
  <c r="D1434" i="1"/>
  <c r="H1434" i="1" s="1"/>
  <c r="C1434" i="1"/>
  <c r="G1433" i="1"/>
  <c r="D1433" i="1"/>
  <c r="H1433" i="1" s="1"/>
  <c r="C1433" i="1"/>
  <c r="G1432" i="1"/>
  <c r="D1432" i="1"/>
  <c r="H1432" i="1" s="1"/>
  <c r="C1432" i="1"/>
  <c r="G1431" i="1"/>
  <c r="D1431" i="1"/>
  <c r="H1431" i="1" s="1"/>
  <c r="C1431" i="1"/>
  <c r="D1430" i="1"/>
  <c r="H1430" i="1" s="1"/>
  <c r="C1430" i="1"/>
  <c r="G1429" i="1"/>
  <c r="D1429" i="1"/>
  <c r="H1429" i="1" s="1"/>
  <c r="C1429" i="1"/>
  <c r="G1428" i="1"/>
  <c r="D1428" i="1"/>
  <c r="H1428" i="1" s="1"/>
  <c r="C1428" i="1"/>
  <c r="G1427" i="1"/>
  <c r="D1427" i="1"/>
  <c r="H1427" i="1" s="1"/>
  <c r="C1427" i="1"/>
  <c r="D1426" i="1"/>
  <c r="H1426" i="1" s="1"/>
  <c r="C1426" i="1"/>
  <c r="G1425" i="1"/>
  <c r="D1425" i="1"/>
  <c r="H1425" i="1" s="1"/>
  <c r="C1425" i="1"/>
  <c r="G1424" i="1"/>
  <c r="D1424" i="1"/>
  <c r="H1424" i="1" s="1"/>
  <c r="C1424" i="1"/>
  <c r="G1423" i="1"/>
  <c r="D1423" i="1"/>
  <c r="H1423" i="1" s="1"/>
  <c r="C1423" i="1"/>
  <c r="D1422" i="1"/>
  <c r="H1422" i="1" s="1"/>
  <c r="C1422" i="1"/>
  <c r="G1421" i="1"/>
  <c r="D1421" i="1"/>
  <c r="H1421" i="1" s="1"/>
  <c r="C1421" i="1"/>
  <c r="G1420" i="1"/>
  <c r="D1420" i="1"/>
  <c r="H1420" i="1" s="1"/>
  <c r="C1420" i="1"/>
  <c r="G1419" i="1"/>
  <c r="D1419" i="1"/>
  <c r="H1419" i="1" s="1"/>
  <c r="C1419" i="1"/>
  <c r="D1418" i="1"/>
  <c r="H1418" i="1" s="1"/>
  <c r="C1418" i="1"/>
  <c r="G1417" i="1"/>
  <c r="D1417" i="1"/>
  <c r="H1417" i="1" s="1"/>
  <c r="C1417" i="1"/>
  <c r="G1416" i="1"/>
  <c r="D1416" i="1"/>
  <c r="H1416" i="1" s="1"/>
  <c r="C1416" i="1"/>
  <c r="G1415" i="1"/>
  <c r="D1415" i="1"/>
  <c r="H1415" i="1" s="1"/>
  <c r="C1415" i="1"/>
  <c r="D1414" i="1"/>
  <c r="H1414" i="1" s="1"/>
  <c r="C1414" i="1"/>
  <c r="G1413" i="1"/>
  <c r="D1413" i="1"/>
  <c r="H1413" i="1" s="1"/>
  <c r="C1413" i="1"/>
  <c r="G1412" i="1"/>
  <c r="D1412" i="1"/>
  <c r="H1412" i="1" s="1"/>
  <c r="C1412" i="1"/>
  <c r="G1411" i="1"/>
  <c r="D1411" i="1"/>
  <c r="H1411" i="1" s="1"/>
  <c r="C1411" i="1"/>
  <c r="D1410" i="1"/>
  <c r="H1410" i="1" s="1"/>
  <c r="C1410" i="1"/>
  <c r="G1409" i="1"/>
  <c r="D1409" i="1"/>
  <c r="H1409" i="1" s="1"/>
  <c r="C1409" i="1"/>
  <c r="D1408" i="1"/>
  <c r="D1407" i="1"/>
  <c r="H1407" i="1" s="1"/>
  <c r="C1407" i="1"/>
  <c r="G1406" i="1"/>
  <c r="D1406" i="1"/>
  <c r="H1406" i="1" s="1"/>
  <c r="C1406" i="1"/>
  <c r="G1405" i="1"/>
  <c r="D1405" i="1"/>
  <c r="H1405" i="1" s="1"/>
  <c r="C1405" i="1"/>
  <c r="G1404" i="1"/>
  <c r="D1404" i="1"/>
  <c r="H1404" i="1" s="1"/>
  <c r="C1404" i="1"/>
  <c r="D1403" i="1"/>
  <c r="H1403" i="1" s="1"/>
  <c r="C1403" i="1"/>
  <c r="G1402" i="1"/>
  <c r="D1402" i="1"/>
  <c r="H1402" i="1" s="1"/>
  <c r="C1402" i="1"/>
  <c r="G1401" i="1"/>
  <c r="D1401" i="1"/>
  <c r="H1401" i="1" s="1"/>
  <c r="C1401" i="1"/>
  <c r="G1400" i="1"/>
  <c r="D1400" i="1"/>
  <c r="H1400" i="1" s="1"/>
  <c r="C1400" i="1"/>
  <c r="D1399" i="1"/>
  <c r="H1399" i="1" s="1"/>
  <c r="C1399" i="1"/>
  <c r="G1398" i="1"/>
  <c r="D1398" i="1"/>
  <c r="H1398" i="1" s="1"/>
  <c r="C1398" i="1"/>
  <c r="G1397" i="1"/>
  <c r="D1397" i="1"/>
  <c r="H1397" i="1" s="1"/>
  <c r="C1397" i="1"/>
  <c r="G1396" i="1"/>
  <c r="D1396" i="1"/>
  <c r="H1396" i="1" s="1"/>
  <c r="C1396" i="1"/>
  <c r="D1395" i="1"/>
  <c r="H1395" i="1" s="1"/>
  <c r="C1395" i="1"/>
  <c r="G1394" i="1"/>
  <c r="D1394" i="1"/>
  <c r="H1394" i="1" s="1"/>
  <c r="C1394" i="1"/>
  <c r="G1393" i="1"/>
  <c r="D1393" i="1"/>
  <c r="H1393" i="1" s="1"/>
  <c r="C1393" i="1"/>
  <c r="G1392" i="1"/>
  <c r="D1392" i="1"/>
  <c r="H1392" i="1" s="1"/>
  <c r="C1392" i="1"/>
  <c r="D1391" i="1"/>
  <c r="H1391" i="1" s="1"/>
  <c r="C1391" i="1"/>
  <c r="G1390" i="1"/>
  <c r="D1390" i="1"/>
  <c r="H1390" i="1" s="1"/>
  <c r="C1390" i="1"/>
  <c r="G1389" i="1"/>
  <c r="D1389" i="1"/>
  <c r="H1389" i="1" s="1"/>
  <c r="C1389" i="1"/>
  <c r="G1388" i="1"/>
  <c r="D1388" i="1"/>
  <c r="H1388" i="1" s="1"/>
  <c r="C1388" i="1"/>
  <c r="D1387" i="1"/>
  <c r="H1387" i="1" s="1"/>
  <c r="C1387" i="1"/>
  <c r="G1386" i="1"/>
  <c r="D1386" i="1"/>
  <c r="H1386" i="1" s="1"/>
  <c r="C1386" i="1"/>
  <c r="G1385" i="1"/>
  <c r="D1385" i="1"/>
  <c r="H1385" i="1" s="1"/>
  <c r="C1385" i="1"/>
  <c r="G1384" i="1"/>
  <c r="D1384" i="1"/>
  <c r="H1384" i="1" s="1"/>
  <c r="C1384" i="1"/>
  <c r="C1383" i="1"/>
  <c r="G1382" i="1"/>
  <c r="D1382" i="1"/>
  <c r="H1382" i="1" s="1"/>
  <c r="C1382" i="1"/>
  <c r="G1381" i="1"/>
  <c r="D1381" i="1"/>
  <c r="H1381" i="1" s="1"/>
  <c r="C1381" i="1"/>
  <c r="G1380" i="1"/>
  <c r="D1380" i="1"/>
  <c r="H1380" i="1" s="1"/>
  <c r="C1380" i="1"/>
  <c r="D1379" i="1"/>
  <c r="H1379" i="1" s="1"/>
  <c r="C1379" i="1"/>
  <c r="G1378" i="1"/>
  <c r="D1378" i="1"/>
  <c r="H1378" i="1" s="1"/>
  <c r="C1378" i="1"/>
  <c r="G1377" i="1"/>
  <c r="D1377" i="1"/>
  <c r="H1377" i="1" s="1"/>
  <c r="C1377" i="1"/>
  <c r="G1376" i="1"/>
  <c r="D1376" i="1"/>
  <c r="H1376" i="1" s="1"/>
  <c r="C1376" i="1"/>
  <c r="D1375" i="1"/>
  <c r="H1375" i="1" s="1"/>
  <c r="C1375" i="1"/>
  <c r="G1374" i="1"/>
  <c r="D1374" i="1"/>
  <c r="H1374" i="1" s="1"/>
  <c r="C1374" i="1"/>
  <c r="G1373" i="1"/>
  <c r="D1373" i="1"/>
  <c r="H1373" i="1" s="1"/>
  <c r="C1373" i="1"/>
  <c r="G1372" i="1"/>
  <c r="D1372" i="1"/>
  <c r="H1372" i="1" s="1"/>
  <c r="C1372" i="1"/>
  <c r="D1371" i="1"/>
  <c r="H1371" i="1" s="1"/>
  <c r="C1371" i="1"/>
  <c r="G1370" i="1"/>
  <c r="D1370" i="1"/>
  <c r="H1370" i="1" s="1"/>
  <c r="C1370" i="1"/>
  <c r="G1369" i="1"/>
  <c r="D1369" i="1"/>
  <c r="H1369" i="1" s="1"/>
  <c r="C1369" i="1"/>
  <c r="G1368" i="1"/>
  <c r="D1368" i="1"/>
  <c r="H1368" i="1" s="1"/>
  <c r="C1368" i="1"/>
  <c r="D1367" i="1"/>
  <c r="H1367" i="1" s="1"/>
  <c r="C1367" i="1"/>
  <c r="G1366" i="1"/>
  <c r="D1366" i="1"/>
  <c r="H1366" i="1" s="1"/>
  <c r="C1366" i="1"/>
  <c r="G1365" i="1"/>
  <c r="D1365" i="1"/>
  <c r="H1365" i="1" s="1"/>
  <c r="C1365" i="1"/>
  <c r="G1364" i="1"/>
  <c r="D1364" i="1"/>
  <c r="H1364" i="1" s="1"/>
  <c r="C1364" i="1"/>
  <c r="D1363" i="1"/>
  <c r="H1363" i="1" s="1"/>
  <c r="C1363" i="1"/>
  <c r="G1362" i="1"/>
  <c r="D1362" i="1"/>
  <c r="H1362" i="1" s="1"/>
  <c r="C1362" i="1"/>
  <c r="G1361" i="1"/>
  <c r="D1361" i="1"/>
  <c r="H1361" i="1" s="1"/>
  <c r="C1361" i="1"/>
  <c r="G1360" i="1"/>
  <c r="D1360" i="1"/>
  <c r="H1360" i="1" s="1"/>
  <c r="C1360" i="1"/>
  <c r="D1359" i="1"/>
  <c r="H1359" i="1" s="1"/>
  <c r="C1359" i="1"/>
  <c r="G1358" i="1"/>
  <c r="D1358" i="1"/>
  <c r="H1358" i="1" s="1"/>
  <c r="C1358" i="1"/>
  <c r="G1357" i="1"/>
  <c r="D1357" i="1"/>
  <c r="H1357" i="1" s="1"/>
  <c r="C1357" i="1"/>
  <c r="G1356" i="1"/>
  <c r="D1356" i="1"/>
  <c r="H1356" i="1" s="1"/>
  <c r="C1356" i="1"/>
  <c r="D1355" i="1"/>
  <c r="H1355" i="1" s="1"/>
  <c r="C1355" i="1"/>
  <c r="G1354" i="1"/>
  <c r="D1354" i="1"/>
  <c r="H1354" i="1" s="1"/>
  <c r="C1354" i="1"/>
  <c r="G1353" i="1"/>
  <c r="D1353" i="1"/>
  <c r="H1353" i="1" s="1"/>
  <c r="C1353" i="1"/>
  <c r="G1352" i="1"/>
  <c r="D1352" i="1"/>
  <c r="H1352" i="1" s="1"/>
  <c r="C1352" i="1"/>
  <c r="D1351" i="1"/>
  <c r="H1351" i="1" s="1"/>
  <c r="C1351" i="1"/>
  <c r="G1350" i="1"/>
  <c r="D1350" i="1"/>
  <c r="H1350" i="1" s="1"/>
  <c r="C1350" i="1"/>
  <c r="G1349" i="1"/>
  <c r="D1349" i="1"/>
  <c r="H1349" i="1" s="1"/>
  <c r="C1349" i="1"/>
  <c r="G1348" i="1"/>
  <c r="D1348" i="1"/>
  <c r="H1348" i="1" s="1"/>
  <c r="C1348" i="1"/>
  <c r="D1347" i="1"/>
  <c r="H1347" i="1" s="1"/>
  <c r="C1347" i="1"/>
  <c r="G1346" i="1"/>
  <c r="D1346" i="1"/>
  <c r="H1346" i="1" s="1"/>
  <c r="C1346" i="1"/>
  <c r="G1345" i="1"/>
  <c r="D1345" i="1"/>
  <c r="H1345" i="1" s="1"/>
  <c r="C1345" i="1"/>
  <c r="G1344" i="1"/>
  <c r="D1344" i="1"/>
  <c r="H1344" i="1" s="1"/>
  <c r="C1344" i="1"/>
  <c r="D1343" i="1"/>
  <c r="H1343" i="1" s="1"/>
  <c r="C1343" i="1"/>
  <c r="G1342" i="1"/>
  <c r="D1342" i="1"/>
  <c r="H1342" i="1" s="1"/>
  <c r="C1342" i="1"/>
  <c r="G1341" i="1"/>
  <c r="D1341" i="1"/>
  <c r="H1341" i="1" s="1"/>
  <c r="C1341" i="1"/>
  <c r="D1340" i="1"/>
  <c r="H1340" i="1" s="1"/>
  <c r="C1340" i="1"/>
  <c r="D1339" i="1"/>
  <c r="H1339" i="1" s="1"/>
  <c r="C1339" i="1"/>
  <c r="G1338" i="1"/>
  <c r="D1338" i="1"/>
  <c r="H1338" i="1" s="1"/>
  <c r="C1338" i="1"/>
  <c r="G1337" i="1"/>
  <c r="D1337" i="1"/>
  <c r="H1337" i="1" s="1"/>
  <c r="C1337" i="1"/>
  <c r="D1336" i="1"/>
  <c r="H1336" i="1" s="1"/>
  <c r="C1336" i="1"/>
  <c r="D1335" i="1"/>
  <c r="H1335" i="1" s="1"/>
  <c r="C1335" i="1"/>
  <c r="G1334" i="1"/>
  <c r="D1334" i="1"/>
  <c r="H1334" i="1" s="1"/>
  <c r="C1334" i="1"/>
  <c r="G1333" i="1"/>
  <c r="D1333" i="1"/>
  <c r="H1333" i="1" s="1"/>
  <c r="C1333" i="1"/>
  <c r="D1332" i="1"/>
  <c r="H1332" i="1" s="1"/>
  <c r="C1332" i="1"/>
  <c r="D1331" i="1"/>
  <c r="H1331" i="1" s="1"/>
  <c r="C1331" i="1"/>
  <c r="G1330" i="1"/>
  <c r="D1330" i="1"/>
  <c r="H1330" i="1" s="1"/>
  <c r="C1330" i="1"/>
  <c r="D1329" i="1"/>
  <c r="D1328" i="1"/>
  <c r="H1328" i="1" s="1"/>
  <c r="C1328" i="1"/>
  <c r="G1327" i="1"/>
  <c r="D1327" i="1"/>
  <c r="H1327" i="1" s="1"/>
  <c r="C1327" i="1"/>
  <c r="G1326" i="1"/>
  <c r="D1326" i="1"/>
  <c r="H1326" i="1" s="1"/>
  <c r="C1326" i="1"/>
  <c r="G1325" i="1"/>
  <c r="D1325" i="1"/>
  <c r="H1325" i="1" s="1"/>
  <c r="C1325" i="1"/>
  <c r="D1324" i="1"/>
  <c r="H1324" i="1" s="1"/>
  <c r="C1324" i="1"/>
  <c r="G1323" i="1"/>
  <c r="D1323" i="1"/>
  <c r="H1323" i="1" s="1"/>
  <c r="C1323" i="1"/>
  <c r="G1322" i="1"/>
  <c r="D1322" i="1"/>
  <c r="H1322" i="1" s="1"/>
  <c r="C1322" i="1"/>
  <c r="D1321" i="1"/>
  <c r="H1321" i="1" s="1"/>
  <c r="C1321" i="1"/>
  <c r="D1320" i="1"/>
  <c r="H1320" i="1" s="1"/>
  <c r="C1320" i="1"/>
  <c r="G1319" i="1"/>
  <c r="D1319" i="1"/>
  <c r="H1319" i="1" s="1"/>
  <c r="C1319" i="1"/>
  <c r="G1318" i="1"/>
  <c r="D1318" i="1"/>
  <c r="H1318" i="1" s="1"/>
  <c r="C1318" i="1"/>
  <c r="D1317" i="1"/>
  <c r="H1317" i="1" s="1"/>
  <c r="C1317" i="1"/>
  <c r="D1316" i="1"/>
  <c r="H1316" i="1" s="1"/>
  <c r="C1316" i="1"/>
  <c r="G1315" i="1"/>
  <c r="D1315" i="1"/>
  <c r="H1315" i="1" s="1"/>
  <c r="C1315" i="1"/>
  <c r="G1314" i="1"/>
  <c r="D1314" i="1"/>
  <c r="H1314" i="1" s="1"/>
  <c r="C1314" i="1"/>
  <c r="D1313" i="1"/>
  <c r="H1313" i="1" s="1"/>
  <c r="C1313" i="1"/>
  <c r="D1312" i="1"/>
  <c r="H1312" i="1" s="1"/>
  <c r="C1312" i="1"/>
  <c r="G1311" i="1"/>
  <c r="D1311" i="1"/>
  <c r="H1311" i="1" s="1"/>
  <c r="C1311" i="1"/>
  <c r="G1310" i="1"/>
  <c r="D1310" i="1"/>
  <c r="H1310" i="1" s="1"/>
  <c r="C1310" i="1"/>
  <c r="D1309" i="1"/>
  <c r="H1309" i="1" s="1"/>
  <c r="C1309" i="1"/>
  <c r="D1308" i="1"/>
  <c r="H1308" i="1" s="1"/>
  <c r="C1308" i="1"/>
  <c r="G1307" i="1"/>
  <c r="D1307" i="1"/>
  <c r="H1307" i="1" s="1"/>
  <c r="C1307" i="1"/>
  <c r="G1306" i="1"/>
  <c r="D1306" i="1"/>
  <c r="H1306" i="1" s="1"/>
  <c r="C1306" i="1"/>
  <c r="D1305" i="1"/>
  <c r="H1305" i="1" s="1"/>
  <c r="C1305" i="1"/>
  <c r="D1304" i="1"/>
  <c r="H1304" i="1" s="1"/>
  <c r="C1304" i="1"/>
  <c r="G1303" i="1"/>
  <c r="D1303" i="1"/>
  <c r="H1303" i="1" s="1"/>
  <c r="C1303" i="1"/>
  <c r="G1302" i="1"/>
  <c r="D1302" i="1"/>
  <c r="H1302" i="1" s="1"/>
  <c r="C1302" i="1"/>
  <c r="D1301" i="1"/>
  <c r="H1301" i="1" s="1"/>
  <c r="C1301" i="1"/>
  <c r="D1300" i="1"/>
  <c r="H1300" i="1" s="1"/>
  <c r="C1300" i="1"/>
  <c r="D1299" i="1"/>
  <c r="D1298" i="1"/>
  <c r="C1298" i="1"/>
  <c r="D1297" i="1"/>
  <c r="C1297" i="1"/>
  <c r="G1296" i="1"/>
  <c r="D1296" i="1"/>
  <c r="H1296" i="1" s="1"/>
  <c r="C1296" i="1"/>
  <c r="G1295" i="1"/>
  <c r="D1295" i="1"/>
  <c r="H1295" i="1" s="1"/>
  <c r="C1295" i="1"/>
  <c r="G1294" i="1"/>
  <c r="D1294" i="1"/>
  <c r="H1294" i="1" s="1"/>
  <c r="C1294" i="1"/>
  <c r="D1293" i="1"/>
  <c r="C1293" i="1"/>
  <c r="G1292" i="1"/>
  <c r="D1292" i="1"/>
  <c r="H1292" i="1" s="1"/>
  <c r="C1292" i="1"/>
  <c r="G1291" i="1"/>
  <c r="D1291" i="1"/>
  <c r="H1291" i="1" s="1"/>
  <c r="C1291" i="1"/>
  <c r="D1290" i="1"/>
  <c r="H1290" i="1" s="1"/>
  <c r="C1290" i="1"/>
  <c r="D1289" i="1"/>
  <c r="C1289" i="1"/>
  <c r="G1288" i="1"/>
  <c r="D1288" i="1"/>
  <c r="H1288" i="1" s="1"/>
  <c r="C1288" i="1"/>
  <c r="G1287" i="1"/>
  <c r="D1287" i="1"/>
  <c r="H1287" i="1" s="1"/>
  <c r="C1287" i="1"/>
  <c r="G1286" i="1"/>
  <c r="D1286" i="1"/>
  <c r="H1286" i="1" s="1"/>
  <c r="C1286" i="1"/>
  <c r="D1285" i="1"/>
  <c r="C1285" i="1"/>
  <c r="G1284" i="1"/>
  <c r="D1284" i="1"/>
  <c r="H1284" i="1" s="1"/>
  <c r="C1284" i="1"/>
  <c r="G1283" i="1"/>
  <c r="D1283" i="1"/>
  <c r="H1283" i="1" s="1"/>
  <c r="C1283" i="1"/>
  <c r="D1282" i="1"/>
  <c r="H1282" i="1" s="1"/>
  <c r="C1282" i="1"/>
  <c r="D1281" i="1"/>
  <c r="C1281" i="1"/>
  <c r="G1280" i="1"/>
  <c r="D1280" i="1"/>
  <c r="H1280" i="1" s="1"/>
  <c r="C1280" i="1"/>
  <c r="G1279" i="1"/>
  <c r="D1279" i="1"/>
  <c r="H1279" i="1" s="1"/>
  <c r="C1279" i="1"/>
  <c r="G1278" i="1"/>
  <c r="D1278" i="1"/>
  <c r="H1278" i="1" s="1"/>
  <c r="C1278" i="1"/>
  <c r="D1277" i="1"/>
  <c r="C1277" i="1"/>
  <c r="G1276" i="1"/>
  <c r="D1276" i="1"/>
  <c r="H1276" i="1" s="1"/>
  <c r="C1276" i="1"/>
  <c r="G1275" i="1"/>
  <c r="D1275" i="1"/>
  <c r="H1275" i="1" s="1"/>
  <c r="C1275" i="1"/>
  <c r="D1274" i="1"/>
  <c r="H1274" i="1" s="1"/>
  <c r="C1274" i="1"/>
  <c r="D1273" i="1"/>
  <c r="C1273" i="1"/>
  <c r="G1272" i="1"/>
  <c r="D1272" i="1"/>
  <c r="H1272" i="1" s="1"/>
  <c r="C1272" i="1"/>
  <c r="G1271" i="1"/>
  <c r="D1271" i="1"/>
  <c r="H1271" i="1" s="1"/>
  <c r="C1271" i="1"/>
  <c r="G1270" i="1"/>
  <c r="D1270" i="1"/>
  <c r="H1270" i="1" s="1"/>
  <c r="C1270" i="1"/>
  <c r="D1269" i="1"/>
  <c r="C1269" i="1"/>
  <c r="G1268" i="1"/>
  <c r="D1268" i="1"/>
  <c r="H1268" i="1" s="1"/>
  <c r="C1268" i="1"/>
  <c r="G1267" i="1"/>
  <c r="D1267" i="1"/>
  <c r="H1267" i="1" s="1"/>
  <c r="C1267" i="1"/>
  <c r="D1266" i="1"/>
  <c r="H1266" i="1" s="1"/>
  <c r="C1266" i="1"/>
  <c r="D1265" i="1"/>
  <c r="C1265" i="1"/>
  <c r="G1264" i="1"/>
  <c r="D1264" i="1"/>
  <c r="H1264" i="1" s="1"/>
  <c r="C1264" i="1"/>
  <c r="G1263" i="1"/>
  <c r="D1263" i="1"/>
  <c r="H1263" i="1" s="1"/>
  <c r="C1263" i="1"/>
  <c r="G1262" i="1"/>
  <c r="D1262" i="1"/>
  <c r="H1262" i="1" s="1"/>
  <c r="C1262" i="1"/>
  <c r="D1261" i="1"/>
  <c r="C1261" i="1"/>
  <c r="G1260" i="1"/>
  <c r="D1260" i="1"/>
  <c r="H1260" i="1" s="1"/>
  <c r="C1260" i="1"/>
  <c r="G1259" i="1"/>
  <c r="D1259" i="1"/>
  <c r="H1259" i="1" s="1"/>
  <c r="C1259" i="1"/>
  <c r="D1258" i="1"/>
  <c r="H1258" i="1" s="1"/>
  <c r="C1258" i="1"/>
  <c r="D1257" i="1"/>
  <c r="C1257" i="1"/>
  <c r="G1256" i="1"/>
  <c r="D1256" i="1"/>
  <c r="H1256" i="1" s="1"/>
  <c r="C1256" i="1"/>
  <c r="G1255" i="1"/>
  <c r="D1255" i="1"/>
  <c r="H1255" i="1" s="1"/>
  <c r="C1255" i="1"/>
  <c r="G1254" i="1"/>
  <c r="D1254" i="1"/>
  <c r="H1254" i="1" s="1"/>
  <c r="C1254" i="1"/>
  <c r="D1253" i="1"/>
  <c r="C1253" i="1"/>
  <c r="G1252" i="1"/>
  <c r="D1252" i="1"/>
  <c r="H1252" i="1" s="1"/>
  <c r="C1252" i="1"/>
  <c r="G1251" i="1"/>
  <c r="D1251" i="1"/>
  <c r="H1251" i="1" s="1"/>
  <c r="C1251" i="1"/>
  <c r="D1250" i="1"/>
  <c r="H1250" i="1" s="1"/>
  <c r="C1250" i="1"/>
  <c r="D1249" i="1"/>
  <c r="C1249" i="1"/>
  <c r="G1248" i="1"/>
  <c r="D1248" i="1"/>
  <c r="H1248" i="1" s="1"/>
  <c r="C1248" i="1"/>
  <c r="G1247" i="1"/>
  <c r="D1247" i="1"/>
  <c r="H1247" i="1" s="1"/>
  <c r="C1247" i="1"/>
  <c r="G1246" i="1"/>
  <c r="D1246" i="1"/>
  <c r="H1246" i="1" s="1"/>
  <c r="C1246" i="1"/>
  <c r="D1245" i="1"/>
  <c r="C1245" i="1"/>
  <c r="G1244" i="1"/>
  <c r="D1244" i="1"/>
  <c r="H1244" i="1" s="1"/>
  <c r="C1244" i="1"/>
  <c r="G1243" i="1"/>
  <c r="D1243" i="1"/>
  <c r="H1243" i="1" s="1"/>
  <c r="C1243" i="1"/>
  <c r="D1242" i="1"/>
  <c r="H1242" i="1" s="1"/>
  <c r="C1242" i="1"/>
  <c r="D1241" i="1"/>
  <c r="C1241" i="1"/>
  <c r="G1240" i="1"/>
  <c r="D1240" i="1"/>
  <c r="H1240" i="1" s="1"/>
  <c r="C1240" i="1"/>
  <c r="G1239" i="1"/>
  <c r="D1239" i="1"/>
  <c r="H1239" i="1" s="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D1221" i="1"/>
  <c r="H1221" i="1" s="1"/>
  <c r="C1221" i="1"/>
  <c r="G1220" i="1"/>
  <c r="D1220" i="1"/>
  <c r="H1220" i="1" s="1"/>
  <c r="C1220" i="1"/>
  <c r="G1219" i="1"/>
  <c r="D1219" i="1"/>
  <c r="H1219" i="1" s="1"/>
  <c r="C1219" i="1"/>
  <c r="G1218" i="1"/>
  <c r="D1218" i="1"/>
  <c r="H1218" i="1" s="1"/>
  <c r="C1218" i="1"/>
  <c r="D1217" i="1"/>
  <c r="H1217" i="1" s="1"/>
  <c r="C1217" i="1"/>
  <c r="G1216" i="1"/>
  <c r="D1216" i="1"/>
  <c r="H1216" i="1" s="1"/>
  <c r="C1216" i="1"/>
  <c r="G1215" i="1"/>
  <c r="D1215" i="1"/>
  <c r="H1215" i="1" s="1"/>
  <c r="C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1" i="1"/>
  <c r="C1151" i="1"/>
  <c r="D1150" i="1"/>
  <c r="C1150" i="1"/>
  <c r="D1149" i="1"/>
  <c r="C1149" i="1"/>
  <c r="D1148" i="1"/>
  <c r="C1148" i="1"/>
  <c r="D1147" i="1"/>
  <c r="C1147" i="1"/>
  <c r="D1146" i="1"/>
  <c r="C1146" i="1"/>
  <c r="D1145" i="1"/>
  <c r="C1145" i="1"/>
  <c r="D1144" i="1"/>
  <c r="G1144" i="1" s="1"/>
  <c r="C1144" i="1"/>
  <c r="H1143" i="1"/>
  <c r="D1143" i="1"/>
  <c r="G1143" i="1" s="1"/>
  <c r="C1143" i="1"/>
  <c r="H1142" i="1"/>
  <c r="D1142" i="1"/>
  <c r="G1142" i="1" s="1"/>
  <c r="C1142" i="1"/>
  <c r="D1141" i="1"/>
  <c r="G1141" i="1" s="1"/>
  <c r="C1141" i="1"/>
  <c r="D1140" i="1"/>
  <c r="G1140" i="1" s="1"/>
  <c r="C1140" i="1"/>
  <c r="H1139" i="1"/>
  <c r="D1139" i="1"/>
  <c r="G1139" i="1" s="1"/>
  <c r="C1139" i="1"/>
  <c r="H1138" i="1"/>
  <c r="D1138" i="1"/>
  <c r="G1138" i="1" s="1"/>
  <c r="C1138" i="1"/>
  <c r="D1137" i="1"/>
  <c r="G1137" i="1" s="1"/>
  <c r="C1137" i="1"/>
  <c r="D1136" i="1"/>
  <c r="G1136" i="1" s="1"/>
  <c r="C1136" i="1"/>
  <c r="H1135" i="1"/>
  <c r="D1135" i="1"/>
  <c r="G1135" i="1" s="1"/>
  <c r="C1135" i="1"/>
  <c r="H1134" i="1"/>
  <c r="D1134" i="1"/>
  <c r="G1134" i="1" s="1"/>
  <c r="C1134" i="1"/>
  <c r="D1133" i="1"/>
  <c r="G1133" i="1" s="1"/>
  <c r="C1133" i="1"/>
  <c r="D1132" i="1"/>
  <c r="G1132" i="1" s="1"/>
  <c r="C1132" i="1"/>
  <c r="H1131" i="1"/>
  <c r="D1131" i="1"/>
  <c r="G1131" i="1" s="1"/>
  <c r="C1131" i="1"/>
  <c r="H1130" i="1"/>
  <c r="D1130" i="1"/>
  <c r="G1130" i="1" s="1"/>
  <c r="C1130" i="1"/>
  <c r="D1129" i="1"/>
  <c r="G1129" i="1" s="1"/>
  <c r="C1129" i="1"/>
  <c r="D1128" i="1"/>
  <c r="G1128" i="1" s="1"/>
  <c r="C1128" i="1"/>
  <c r="H1127" i="1"/>
  <c r="D1127" i="1"/>
  <c r="G1127" i="1" s="1"/>
  <c r="C1127" i="1"/>
  <c r="H1126" i="1"/>
  <c r="D1126" i="1"/>
  <c r="G1126" i="1" s="1"/>
  <c r="C1126"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G1093" i="1"/>
  <c r="D1093" i="1"/>
  <c r="H1093" i="1" s="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G1075" i="1"/>
  <c r="D1075" i="1"/>
  <c r="H1075" i="1" s="1"/>
  <c r="C1075" i="1"/>
  <c r="G1074" i="1"/>
  <c r="D1074" i="1"/>
  <c r="H1074" i="1" s="1"/>
  <c r="C1074"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D1064" i="1"/>
  <c r="H1064" i="1" s="1"/>
  <c r="C1064" i="1"/>
  <c r="G1063" i="1"/>
  <c r="D1063" i="1"/>
  <c r="H1063" i="1" s="1"/>
  <c r="C1063" i="1"/>
  <c r="G1062" i="1"/>
  <c r="D1062" i="1"/>
  <c r="H1062" i="1" s="1"/>
  <c r="C1062" i="1"/>
  <c r="D1061" i="1"/>
  <c r="H1061" i="1" s="1"/>
  <c r="C1061" i="1"/>
  <c r="D1060" i="1"/>
  <c r="H1060" i="1" s="1"/>
  <c r="C1060" i="1"/>
  <c r="G1059" i="1"/>
  <c r="D1059" i="1"/>
  <c r="H1059" i="1" s="1"/>
  <c r="C1059" i="1"/>
  <c r="G1058" i="1"/>
  <c r="D1058" i="1"/>
  <c r="H1058" i="1" s="1"/>
  <c r="C1058" i="1"/>
  <c r="D1057" i="1"/>
  <c r="H1057" i="1" s="1"/>
  <c r="C1057" i="1"/>
  <c r="D1056" i="1"/>
  <c r="H1055" i="1"/>
  <c r="D1055" i="1"/>
  <c r="G1055" i="1" s="1"/>
  <c r="C1055" i="1"/>
  <c r="D1054" i="1"/>
  <c r="G1054" i="1" s="1"/>
  <c r="C1054" i="1"/>
  <c r="D1053" i="1"/>
  <c r="G1053" i="1" s="1"/>
  <c r="C1053" i="1"/>
  <c r="H1052" i="1"/>
  <c r="D1052" i="1"/>
  <c r="G1052" i="1" s="1"/>
  <c r="C1052" i="1"/>
  <c r="H1051" i="1"/>
  <c r="D1051" i="1"/>
  <c r="G1051" i="1" s="1"/>
  <c r="C1051" i="1"/>
  <c r="D1050" i="1"/>
  <c r="G1050" i="1" s="1"/>
  <c r="C1050" i="1"/>
  <c r="D1049" i="1"/>
  <c r="G1049" i="1" s="1"/>
  <c r="C1049" i="1"/>
  <c r="H1048" i="1"/>
  <c r="D1048" i="1"/>
  <c r="G1048" i="1" s="1"/>
  <c r="C1048" i="1"/>
  <c r="H1047" i="1"/>
  <c r="D1047" i="1"/>
  <c r="G1047" i="1" s="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H1012" i="1"/>
  <c r="D1012" i="1"/>
  <c r="G1012" i="1" s="1"/>
  <c r="C1012" i="1"/>
  <c r="H1011" i="1"/>
  <c r="D1011" i="1"/>
  <c r="G1011" i="1" s="1"/>
  <c r="C1011"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D990" i="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D894" i="1"/>
  <c r="C894" i="1"/>
  <c r="G894" i="1" s="1"/>
  <c r="D893" i="1"/>
  <c r="C893" i="1"/>
  <c r="G893" i="1" s="1"/>
  <c r="H892" i="1"/>
  <c r="D892" i="1"/>
  <c r="C892" i="1"/>
  <c r="G892" i="1" s="1"/>
  <c r="H891" i="1"/>
  <c r="D891" i="1"/>
  <c r="C891" i="1"/>
  <c r="G891" i="1" s="1"/>
  <c r="D890" i="1"/>
  <c r="C890" i="1"/>
  <c r="G890" i="1" s="1"/>
  <c r="D889" i="1"/>
  <c r="C889" i="1"/>
  <c r="G889" i="1" s="1"/>
  <c r="H888" i="1"/>
  <c r="D888" i="1"/>
  <c r="C888" i="1"/>
  <c r="G888" i="1" s="1"/>
  <c r="H887" i="1"/>
  <c r="D887" i="1"/>
  <c r="C887" i="1"/>
  <c r="G887" i="1" s="1"/>
  <c r="D886" i="1"/>
  <c r="C886" i="1"/>
  <c r="G886" i="1" s="1"/>
  <c r="D885" i="1"/>
  <c r="C885" i="1"/>
  <c r="G885" i="1" s="1"/>
  <c r="H884" i="1"/>
  <c r="D884" i="1"/>
  <c r="C884" i="1"/>
  <c r="G884" i="1" s="1"/>
  <c r="H883" i="1"/>
  <c r="D883" i="1"/>
  <c r="C883" i="1"/>
  <c r="G883" i="1" s="1"/>
  <c r="D882" i="1"/>
  <c r="C882" i="1"/>
  <c r="G882" i="1" s="1"/>
  <c r="D881" i="1"/>
  <c r="C881" i="1"/>
  <c r="G881" i="1" s="1"/>
  <c r="H880" i="1"/>
  <c r="D880" i="1"/>
  <c r="C880" i="1"/>
  <c r="G880" i="1" s="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C703" i="1"/>
  <c r="H703" i="1" s="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D647" i="1"/>
  <c r="G647" i="1" s="1"/>
  <c r="C647" i="1"/>
  <c r="H646" i="1"/>
  <c r="G646" i="1"/>
  <c r="D646" i="1"/>
  <c r="C646" i="1"/>
  <c r="C645" i="1"/>
  <c r="D644" i="1"/>
  <c r="H644" i="1" s="1"/>
  <c r="C644" i="1"/>
  <c r="D643" i="1"/>
  <c r="C643" i="1"/>
  <c r="D642" i="1"/>
  <c r="G642" i="1" s="1"/>
  <c r="C642" i="1"/>
  <c r="H642" i="1" s="1"/>
  <c r="D641" i="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G413" i="1" s="1"/>
  <c r="C413" i="1"/>
  <c r="H413" i="1" s="1"/>
  <c r="C412"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D290" i="1"/>
  <c r="C290" i="1"/>
  <c r="H289" i="1"/>
  <c r="G289" i="1"/>
  <c r="D289" i="1"/>
  <c r="C289"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H207"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G191" i="1"/>
  <c r="D191" i="1"/>
  <c r="C191" i="1"/>
  <c r="H191" i="1" s="1"/>
  <c r="H190" i="1"/>
  <c r="G190" i="1"/>
  <c r="D190" i="1"/>
  <c r="C190" i="1"/>
  <c r="D189" i="1"/>
  <c r="H189" i="1" s="1"/>
  <c r="C189" i="1"/>
  <c r="H188" i="1"/>
  <c r="G188" i="1"/>
  <c r="D188" i="1"/>
  <c r="C188" i="1"/>
  <c r="H187" i="1"/>
  <c r="G187" i="1"/>
  <c r="D187" i="1"/>
  <c r="C187" i="1"/>
  <c r="D186" i="1"/>
  <c r="G186" i="1" s="1"/>
  <c r="C186" i="1"/>
  <c r="H186" i="1" s="1"/>
  <c r="H185" i="1"/>
  <c r="G185" i="1"/>
  <c r="D185" i="1"/>
  <c r="C185" i="1"/>
  <c r="D184" i="1"/>
  <c r="H184" i="1" s="1"/>
  <c r="C184" i="1"/>
  <c r="G183" i="1"/>
  <c r="D183" i="1"/>
  <c r="C183" i="1"/>
  <c r="H183" i="1" s="1"/>
  <c r="H182" i="1"/>
  <c r="D182" i="1"/>
  <c r="G182" i="1" s="1"/>
  <c r="C182" i="1"/>
  <c r="D181" i="1"/>
  <c r="G181" i="1" s="1"/>
  <c r="C181" i="1"/>
  <c r="H180" i="1"/>
  <c r="G180" i="1"/>
  <c r="D180" i="1"/>
  <c r="C180" i="1"/>
  <c r="H179" i="1"/>
  <c r="G179" i="1"/>
  <c r="D179" i="1"/>
  <c r="C179" i="1"/>
  <c r="D178" i="1"/>
  <c r="G178" i="1" s="1"/>
  <c r="C178" i="1"/>
  <c r="G177" i="1"/>
  <c r="D177" i="1"/>
  <c r="C177" i="1"/>
  <c r="H177" i="1" s="1"/>
  <c r="H176" i="1"/>
  <c r="G176" i="1"/>
  <c r="D176" i="1"/>
  <c r="C176" i="1"/>
  <c r="G175" i="1"/>
  <c r="D175" i="1"/>
  <c r="C175" i="1"/>
  <c r="H175" i="1" s="1"/>
  <c r="D174" i="1"/>
  <c r="G174" i="1" s="1"/>
  <c r="C174" i="1"/>
  <c r="H174" i="1" s="1"/>
  <c r="D173" i="1"/>
  <c r="C173" i="1"/>
  <c r="G172" i="1"/>
  <c r="D172" i="1"/>
  <c r="C172" i="1"/>
  <c r="H172" i="1" s="1"/>
  <c r="H171" i="1"/>
  <c r="G171" i="1"/>
  <c r="D171" i="1"/>
  <c r="C171" i="1"/>
  <c r="G170" i="1"/>
  <c r="D170" i="1"/>
  <c r="C170" i="1"/>
  <c r="H170" i="1" s="1"/>
  <c r="H169" i="1"/>
  <c r="G169" i="1"/>
  <c r="D169" i="1"/>
  <c r="C169" i="1"/>
  <c r="G168" i="1"/>
  <c r="D168" i="1"/>
  <c r="C168" i="1"/>
  <c r="H168" i="1" s="1"/>
  <c r="D167" i="1"/>
  <c r="C167" i="1"/>
  <c r="H167" i="1" s="1"/>
  <c r="D166" i="1"/>
  <c r="G166" i="1" s="1"/>
  <c r="C166" i="1"/>
  <c r="H166" i="1" s="1"/>
  <c r="D165" i="1"/>
  <c r="C165" i="1"/>
  <c r="H164" i="1"/>
  <c r="G164" i="1"/>
  <c r="D164" i="1"/>
  <c r="C164" i="1"/>
  <c r="D163" i="1"/>
  <c r="G163" i="1" s="1"/>
  <c r="C163" i="1"/>
  <c r="H163" i="1" s="1"/>
  <c r="D162" i="1"/>
  <c r="G162" i="1" s="1"/>
  <c r="C162" i="1"/>
  <c r="H162" i="1" s="1"/>
  <c r="H161" i="1"/>
  <c r="G161" i="1"/>
  <c r="D161" i="1"/>
  <c r="C161" i="1"/>
  <c r="D160" i="1"/>
  <c r="H160" i="1" s="1"/>
  <c r="C160" i="1"/>
  <c r="H158" i="1"/>
  <c r="D158" i="1"/>
  <c r="C158" i="1"/>
  <c r="G158" i="1" s="1"/>
  <c r="H157" i="1"/>
  <c r="D157" i="1"/>
  <c r="C157" i="1"/>
  <c r="H156" i="1"/>
  <c r="G156" i="1"/>
  <c r="D156" i="1"/>
  <c r="C156" i="1"/>
  <c r="H155" i="1"/>
  <c r="D155" i="1"/>
  <c r="C155" i="1"/>
  <c r="H154" i="1"/>
  <c r="G154" i="1"/>
  <c r="D154" i="1"/>
  <c r="C154" i="1"/>
  <c r="H153" i="1"/>
  <c r="G153" i="1"/>
  <c r="D153" i="1"/>
  <c r="C153" i="1"/>
  <c r="H152" i="1"/>
  <c r="G152" i="1"/>
  <c r="D152" i="1"/>
  <c r="C152" i="1"/>
  <c r="H151" i="1"/>
  <c r="G151" i="1"/>
  <c r="D151" i="1"/>
  <c r="C151"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D130" i="1"/>
  <c r="C130" i="1"/>
  <c r="H130" i="1" s="1"/>
  <c r="D129" i="1"/>
  <c r="C129" i="1"/>
  <c r="H128" i="1"/>
  <c r="G128" i="1"/>
  <c r="D128" i="1"/>
  <c r="C128" i="1"/>
  <c r="H127" i="1"/>
  <c r="G127" i="1"/>
  <c r="D127" i="1"/>
  <c r="C127" i="1"/>
  <c r="H126" i="1"/>
  <c r="G126" i="1"/>
  <c r="D126" i="1"/>
  <c r="C126" i="1"/>
  <c r="H125" i="1"/>
  <c r="G125" i="1"/>
  <c r="D125" i="1"/>
  <c r="C125" i="1"/>
  <c r="H124" i="1"/>
  <c r="G124" i="1"/>
  <c r="D124" i="1"/>
  <c r="C124" i="1"/>
  <c r="G123" i="1"/>
  <c r="D123" i="1"/>
  <c r="C123" i="1"/>
  <c r="H123" i="1" s="1"/>
  <c r="H122" i="1"/>
  <c r="G122" i="1"/>
  <c r="D122" i="1"/>
  <c r="C122" i="1"/>
  <c r="D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4" i="9" l="1"/>
  <c r="F216" i="9"/>
  <c r="B216" i="9" s="1"/>
  <c r="F214" i="9"/>
  <c r="B214" i="9" s="1"/>
  <c r="E283" i="9"/>
  <c r="B283" i="9" s="1"/>
  <c r="G291" i="1"/>
  <c r="H641" i="1"/>
  <c r="B284" i="9"/>
  <c r="F652" i="4"/>
  <c r="H643" i="1"/>
  <c r="G644" i="1"/>
  <c r="H645" i="1"/>
  <c r="E46" i="9"/>
  <c r="B46" i="9" s="1"/>
  <c r="F222" i="9"/>
  <c r="B222" i="9" s="1"/>
  <c r="H711" i="1"/>
  <c r="E22" i="9"/>
  <c r="B22" i="9" s="1"/>
  <c r="H290" i="1"/>
  <c r="E643" i="4"/>
  <c r="D637" i="1" s="1"/>
  <c r="H412" i="1"/>
  <c r="H411" i="1"/>
  <c r="H288" i="1"/>
  <c r="E644" i="4"/>
  <c r="D638" i="1" s="1"/>
  <c r="G638" i="1" s="1"/>
  <c r="E196" i="4"/>
  <c r="D192" i="1" s="1"/>
  <c r="F210" i="4"/>
  <c r="G189" i="1"/>
  <c r="F188" i="4"/>
  <c r="G184" i="1"/>
  <c r="H181" i="1"/>
  <c r="F220" i="9"/>
  <c r="E43" i="9"/>
  <c r="B43" i="9" s="1"/>
  <c r="F219" i="9"/>
  <c r="B219" i="9" s="1"/>
  <c r="H178" i="1"/>
  <c r="H173" i="1"/>
  <c r="H165" i="1"/>
  <c r="G160" i="1"/>
  <c r="E163" i="4"/>
  <c r="D159" i="1" s="1"/>
  <c r="G157" i="1"/>
  <c r="G155" i="1"/>
  <c r="G149" i="1"/>
  <c r="G150" i="1"/>
  <c r="H129" i="1"/>
  <c r="H131" i="1"/>
  <c r="F134" i="4"/>
  <c r="G113" i="1"/>
  <c r="G108" i="1"/>
  <c r="H108" i="1"/>
  <c r="F112" i="4"/>
  <c r="G711" i="1"/>
  <c r="E40" i="9"/>
  <c r="B40" i="9" s="1"/>
  <c r="G703" i="1"/>
  <c r="E274" i="9"/>
  <c r="B274" i="9" s="1"/>
  <c r="G643" i="1"/>
  <c r="G645" i="1"/>
  <c r="G641" i="1"/>
  <c r="G290" i="1"/>
  <c r="E273" i="9"/>
  <c r="B273" i="9" s="1"/>
  <c r="G411" i="1"/>
  <c r="G412" i="1"/>
  <c r="G207" i="1"/>
  <c r="C206" i="1"/>
  <c r="G173" i="1"/>
  <c r="G167" i="1"/>
  <c r="G165" i="1"/>
  <c r="G129" i="1"/>
  <c r="G130" i="1"/>
  <c r="G131" i="1"/>
  <c r="C121" i="1"/>
  <c r="D124" i="4"/>
  <c r="C102" i="1"/>
  <c r="H882" i="1"/>
  <c r="H886" i="1"/>
  <c r="H890" i="1"/>
  <c r="H894" i="1"/>
  <c r="H881" i="1"/>
  <c r="H885" i="1"/>
  <c r="H889" i="1"/>
  <c r="H893" i="1"/>
  <c r="H1050" i="1"/>
  <c r="H1054" i="1"/>
  <c r="G1057" i="1"/>
  <c r="G1061" i="1"/>
  <c r="H1125" i="1"/>
  <c r="H1129" i="1"/>
  <c r="H1133" i="1"/>
  <c r="H1137" i="1"/>
  <c r="H114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41" i="1"/>
  <c r="G1241" i="1"/>
  <c r="H1257" i="1"/>
  <c r="G1257" i="1"/>
  <c r="H1273" i="1"/>
  <c r="G1273" i="1"/>
  <c r="H1289" i="1"/>
  <c r="G1289" i="1"/>
  <c r="H1298" i="1"/>
  <c r="G1298" i="1"/>
  <c r="H1049" i="1"/>
  <c r="H1053" i="1"/>
  <c r="G1060" i="1"/>
  <c r="G1064" i="1"/>
  <c r="H1128" i="1"/>
  <c r="H1132" i="1"/>
  <c r="H1136" i="1"/>
  <c r="H1140" i="1"/>
  <c r="H1144" i="1"/>
  <c r="H1146" i="1"/>
  <c r="G1146" i="1"/>
  <c r="H1148" i="1"/>
  <c r="G1148" i="1"/>
  <c r="H1150" i="1"/>
  <c r="G1150" i="1"/>
  <c r="G1217" i="1"/>
  <c r="G1221" i="1"/>
  <c r="G1250" i="1"/>
  <c r="H1253" i="1"/>
  <c r="G1253" i="1"/>
  <c r="G1266" i="1"/>
  <c r="H1269" i="1"/>
  <c r="G1269" i="1"/>
  <c r="G1282" i="1"/>
  <c r="H1285" i="1"/>
  <c r="G1285"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49" i="1"/>
  <c r="G1249" i="1"/>
  <c r="H1265" i="1"/>
  <c r="G1265" i="1"/>
  <c r="H1281" i="1"/>
  <c r="G1281" i="1"/>
  <c r="H1297" i="1"/>
  <c r="G1297" i="1"/>
  <c r="H1145" i="1"/>
  <c r="G1145" i="1"/>
  <c r="H1147" i="1"/>
  <c r="G1147" i="1"/>
  <c r="H1149" i="1"/>
  <c r="G1149" i="1"/>
  <c r="H1151" i="1"/>
  <c r="G1151" i="1"/>
  <c r="G1242" i="1"/>
  <c r="H1245" i="1"/>
  <c r="G1245" i="1"/>
  <c r="G1258" i="1"/>
  <c r="H1261" i="1"/>
  <c r="G1261" i="1"/>
  <c r="G1274" i="1"/>
  <c r="H1277" i="1"/>
  <c r="G1277" i="1"/>
  <c r="G1290" i="1"/>
  <c r="H1293" i="1"/>
  <c r="G1293" i="1"/>
  <c r="G1300" i="1"/>
  <c r="G1304" i="1"/>
  <c r="G1308" i="1"/>
  <c r="G1312" i="1"/>
  <c r="G1316" i="1"/>
  <c r="G1320" i="1"/>
  <c r="G1324" i="1"/>
  <c r="G1328" i="1"/>
  <c r="G1331" i="1"/>
  <c r="G1335" i="1"/>
  <c r="G1339" i="1"/>
  <c r="G1343" i="1"/>
  <c r="G1347" i="1"/>
  <c r="G1351" i="1"/>
  <c r="G1355" i="1"/>
  <c r="G1359" i="1"/>
  <c r="G1363" i="1"/>
  <c r="G1367" i="1"/>
  <c r="G1371" i="1"/>
  <c r="G1375" i="1"/>
  <c r="G1379" i="1"/>
  <c r="G1387" i="1"/>
  <c r="G1391" i="1"/>
  <c r="G1395" i="1"/>
  <c r="G1399" i="1"/>
  <c r="G1403" i="1"/>
  <c r="G1407" i="1"/>
  <c r="G1410" i="1"/>
  <c r="G1414" i="1"/>
  <c r="G1418" i="1"/>
  <c r="G1422" i="1"/>
  <c r="G1426" i="1"/>
  <c r="G1430" i="1"/>
  <c r="G1434" i="1"/>
  <c r="G1437" i="1"/>
  <c r="G1440" i="1"/>
  <c r="I1440" i="1" s="1"/>
  <c r="J1440" i="1"/>
  <c r="G1442" i="1"/>
  <c r="I1442" i="1" s="1"/>
  <c r="J1442" i="1"/>
  <c r="G1444" i="1"/>
  <c r="I1444" i="1" s="1"/>
  <c r="J1444" i="1"/>
  <c r="J1445" i="1"/>
  <c r="H1483" i="1"/>
  <c r="G1483" i="1"/>
  <c r="H1487" i="1"/>
  <c r="G1487" i="1"/>
  <c r="H1491" i="1"/>
  <c r="G1491" i="1"/>
  <c r="H1495" i="1"/>
  <c r="G1495" i="1"/>
  <c r="H1499" i="1"/>
  <c r="G1499" i="1"/>
  <c r="H1503" i="1"/>
  <c r="G1503" i="1"/>
  <c r="H1507" i="1"/>
  <c r="G1507" i="1"/>
  <c r="G1511" i="1"/>
  <c r="G1518" i="1"/>
  <c r="H1518" i="1"/>
  <c r="G1526" i="1"/>
  <c r="H1526" i="1"/>
  <c r="G1534" i="1"/>
  <c r="H1534" i="1"/>
  <c r="G1542" i="1"/>
  <c r="H1542" i="1"/>
  <c r="G1550" i="1"/>
  <c r="H1550" i="1"/>
  <c r="G1558" i="1"/>
  <c r="H1558" i="1"/>
  <c r="G1566" i="1"/>
  <c r="H1566" i="1"/>
  <c r="G1574" i="1"/>
  <c r="H1574" i="1"/>
  <c r="F8" i="4"/>
  <c r="D7" i="4"/>
  <c r="G205" i="9"/>
  <c r="E205" i="9" s="1"/>
  <c r="B205" i="9" s="1"/>
  <c r="E50" i="4"/>
  <c r="D46" i="1" s="1"/>
  <c r="F153" i="4"/>
  <c r="D152" i="4"/>
  <c r="I1447" i="1"/>
  <c r="I1449" i="1"/>
  <c r="I1451" i="1"/>
  <c r="I1455" i="1"/>
  <c r="I1457" i="1"/>
  <c r="I1459" i="1"/>
  <c r="I1462" i="1"/>
  <c r="I1464" i="1"/>
  <c r="I1466" i="1"/>
  <c r="I1468" i="1"/>
  <c r="H1470" i="1"/>
  <c r="G1470" i="1"/>
  <c r="I1472" i="1"/>
  <c r="I1474" i="1"/>
  <c r="H1476" i="1"/>
  <c r="G1476" i="1"/>
  <c r="I1476" i="1" s="1"/>
  <c r="H1478" i="1"/>
  <c r="G1478" i="1"/>
  <c r="H1523" i="1"/>
  <c r="G1523" i="1"/>
  <c r="H1531" i="1"/>
  <c r="G1531" i="1"/>
  <c r="H1539" i="1"/>
  <c r="G1539" i="1"/>
  <c r="H1547" i="1"/>
  <c r="G1547" i="1"/>
  <c r="H1555" i="1"/>
  <c r="G1555" i="1"/>
  <c r="H1563" i="1"/>
  <c r="G1563" i="1"/>
  <c r="H1571" i="1"/>
  <c r="G1571" i="1"/>
  <c r="H1579" i="1"/>
  <c r="G1579" i="1"/>
  <c r="D139" i="4"/>
  <c r="F140" i="4"/>
  <c r="F216" i="4"/>
  <c r="D215" i="4"/>
  <c r="F253" i="4"/>
  <c r="D252" i="4"/>
  <c r="G1301" i="1"/>
  <c r="G1305" i="1"/>
  <c r="G1309" i="1"/>
  <c r="G1313" i="1"/>
  <c r="G1317" i="1"/>
  <c r="G1321" i="1"/>
  <c r="G1332" i="1"/>
  <c r="G1336" i="1"/>
  <c r="G1340" i="1"/>
  <c r="H1446" i="1"/>
  <c r="G1446" i="1"/>
  <c r="H1448" i="1"/>
  <c r="G1448" i="1"/>
  <c r="I1448" i="1" s="1"/>
  <c r="H1450" i="1"/>
  <c r="G1450" i="1"/>
  <c r="H1452" i="1"/>
  <c r="G1452" i="1"/>
  <c r="I1452" i="1" s="1"/>
  <c r="H1456" i="1"/>
  <c r="G1456" i="1"/>
  <c r="H1458" i="1"/>
  <c r="G1458" i="1"/>
  <c r="I1458" i="1" s="1"/>
  <c r="H1460" i="1"/>
  <c r="G1460" i="1"/>
  <c r="H1463" i="1"/>
  <c r="G1463" i="1"/>
  <c r="I1463" i="1" s="1"/>
  <c r="H1465" i="1"/>
  <c r="G1465" i="1"/>
  <c r="H1467" i="1"/>
  <c r="G1467" i="1"/>
  <c r="I1467" i="1" s="1"/>
  <c r="H1469" i="1"/>
  <c r="G1469" i="1"/>
  <c r="H1471" i="1"/>
  <c r="G1471" i="1"/>
  <c r="I1471" i="1" s="1"/>
  <c r="H1473" i="1"/>
  <c r="G1473" i="1"/>
  <c r="H1475" i="1"/>
  <c r="G1475" i="1"/>
  <c r="H1520" i="1"/>
  <c r="G1520" i="1"/>
  <c r="H1528" i="1"/>
  <c r="G1528" i="1"/>
  <c r="H1536" i="1"/>
  <c r="G1536" i="1"/>
  <c r="H1544" i="1"/>
  <c r="G1544" i="1"/>
  <c r="H1552" i="1"/>
  <c r="G1552" i="1"/>
  <c r="H1560" i="1"/>
  <c r="G1560" i="1"/>
  <c r="H1568" i="1"/>
  <c r="G1568" i="1"/>
  <c r="H1576" i="1"/>
  <c r="G1576" i="1"/>
  <c r="F51" i="4"/>
  <c r="D50" i="4"/>
  <c r="F83" i="4"/>
  <c r="D82" i="4"/>
  <c r="F197" i="4"/>
  <c r="D196" i="4"/>
  <c r="D224" i="4"/>
  <c r="F225" i="4"/>
  <c r="D363" i="4"/>
  <c r="F79" i="5"/>
  <c r="D78" i="5"/>
  <c r="G287" i="9"/>
  <c r="E287" i="9" s="1"/>
  <c r="B287" i="9" s="1"/>
  <c r="D146" i="5"/>
  <c r="H164" i="9"/>
  <c r="G181" i="9"/>
  <c r="E181" i="9" s="1"/>
  <c r="B181" i="9" s="1"/>
  <c r="D643" i="4"/>
  <c r="F416" i="4"/>
  <c r="F490" i="4"/>
  <c r="D484" i="4"/>
  <c r="F603" i="4"/>
  <c r="G142" i="9"/>
  <c r="E142" i="9" s="1"/>
  <c r="B142" i="9" s="1"/>
  <c r="D625" i="4"/>
  <c r="F626" i="4"/>
  <c r="G294" i="9"/>
  <c r="E294" i="9" s="1"/>
  <c r="D42" i="8"/>
  <c r="E152" i="4"/>
  <c r="E311" i="4"/>
  <c r="D306" i="1" s="1"/>
  <c r="F460" i="4"/>
  <c r="D593" i="4"/>
  <c r="E7" i="5"/>
  <c r="F149" i="5"/>
  <c r="F224" i="5"/>
  <c r="D206" i="5"/>
  <c r="D237" i="5"/>
  <c r="D245" i="5"/>
  <c r="F246" i="5"/>
  <c r="F115" i="6"/>
  <c r="D114" i="6"/>
  <c r="G169" i="9"/>
  <c r="E169" i="9" s="1"/>
  <c r="B169" i="9" s="1"/>
  <c r="H1510" i="1"/>
  <c r="G1515" i="1"/>
  <c r="E106" i="4"/>
  <c r="D102" i="1" s="1"/>
  <c r="D163" i="4"/>
  <c r="D311" i="4"/>
  <c r="D344" i="4"/>
  <c r="D351" i="4"/>
  <c r="E363" i="4"/>
  <c r="D358" i="1" s="1"/>
  <c r="D421" i="4"/>
  <c r="F478" i="4"/>
  <c r="D472" i="4"/>
  <c r="F516" i="4"/>
  <c r="F530" i="4"/>
  <c r="D529" i="4"/>
  <c r="D567" i="4"/>
  <c r="F568" i="4"/>
  <c r="D12" i="5"/>
  <c r="H286" i="9"/>
  <c r="E87" i="5"/>
  <c r="D1065" i="1" s="1"/>
  <c r="D134" i="5"/>
  <c r="F238" i="5"/>
  <c r="F43" i="6"/>
  <c r="D35" i="6"/>
  <c r="M212"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277" i="9"/>
  <c r="E277" i="9" s="1"/>
  <c r="B277" i="9" s="1"/>
  <c r="L212" i="9"/>
  <c r="F212" i="9" s="1"/>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G278" i="9"/>
  <c r="E278" i="9" s="1"/>
  <c r="B278" i="9" s="1"/>
  <c r="G210" i="9"/>
  <c r="E210" i="9" s="1"/>
  <c r="B210" i="9" s="1"/>
  <c r="G206" i="9"/>
  <c r="E206" i="9" s="1"/>
  <c r="B206" i="9" s="1"/>
  <c r="G202" i="9"/>
  <c r="E202" i="9" s="1"/>
  <c r="B202" i="9" s="1"/>
  <c r="G198" i="9"/>
  <c r="E198" i="9" s="1"/>
  <c r="B198" i="9" s="1"/>
  <c r="G194" i="9"/>
  <c r="E194" i="9" s="1"/>
  <c r="B194" i="9" s="1"/>
  <c r="G188" i="9"/>
  <c r="E188" i="9" s="1"/>
  <c r="B188" i="9" s="1"/>
  <c r="G184" i="9"/>
  <c r="E184" i="9" s="1"/>
  <c r="B184" i="9" s="1"/>
  <c r="G180" i="9"/>
  <c r="E180" i="9" s="1"/>
  <c r="B180" i="9" s="1"/>
  <c r="G176" i="9"/>
  <c r="E176" i="9" s="1"/>
  <c r="B176" i="9" s="1"/>
  <c r="G174" i="9"/>
  <c r="E174" i="9" s="1"/>
  <c r="B174" i="9" s="1"/>
  <c r="G172" i="9"/>
  <c r="E172" i="9" s="1"/>
  <c r="B172" i="9" s="1"/>
  <c r="G170" i="9"/>
  <c r="E170" i="9" s="1"/>
  <c r="B170" i="9" s="1"/>
  <c r="G168" i="9"/>
  <c r="E168" i="9" s="1"/>
  <c r="B168" i="9" s="1"/>
  <c r="G166" i="9"/>
  <c r="E166" i="9" s="1"/>
  <c r="B166" i="9" s="1"/>
  <c r="G175" i="9"/>
  <c r="E175" i="9" s="1"/>
  <c r="B175" i="9" s="1"/>
  <c r="G167" i="9"/>
  <c r="E167" i="9" s="1"/>
  <c r="B167" i="9" s="1"/>
  <c r="G165" i="9"/>
  <c r="G185" i="9"/>
  <c r="E185" i="9" s="1"/>
  <c r="B185" i="9" s="1"/>
  <c r="G177" i="9"/>
  <c r="E177" i="9" s="1"/>
  <c r="B177" i="9" s="1"/>
  <c r="G171" i="9"/>
  <c r="E171" i="9" s="1"/>
  <c r="B171" i="9" s="1"/>
  <c r="H165" i="9"/>
  <c r="G209" i="9"/>
  <c r="E209" i="9" s="1"/>
  <c r="B209" i="9" s="1"/>
  <c r="G201" i="9"/>
  <c r="E201" i="9" s="1"/>
  <c r="B201" i="9" s="1"/>
  <c r="G193" i="9"/>
  <c r="E193" i="9" s="1"/>
  <c r="B193" i="9" s="1"/>
  <c r="G173" i="9"/>
  <c r="E173" i="9" s="1"/>
  <c r="B173" i="9" s="1"/>
  <c r="G197" i="9"/>
  <c r="E197" i="9" s="1"/>
  <c r="B197" i="9" s="1"/>
  <c r="E580" i="4"/>
  <c r="D574" i="1" s="1"/>
  <c r="G286" i="9"/>
  <c r="E286" i="9" s="1"/>
  <c r="B286" i="9" s="1"/>
  <c r="F88" i="5"/>
  <c r="D87" i="5"/>
  <c r="H289" i="9"/>
  <c r="E176" i="5"/>
  <c r="F191" i="5"/>
  <c r="D190" i="5"/>
  <c r="F6" i="6"/>
  <c r="D5" i="6"/>
  <c r="E89" i="6"/>
  <c r="D1383" i="1" s="1"/>
  <c r="G297" i="9"/>
  <c r="E297" i="9" s="1"/>
  <c r="E26" i="9"/>
  <c r="B26" i="9" s="1"/>
  <c r="E50" i="9"/>
  <c r="B50" i="9" s="1"/>
  <c r="B55" i="9"/>
  <c r="E82" i="9"/>
  <c r="B82" i="9" s="1"/>
  <c r="B87" i="9"/>
  <c r="E114" i="9"/>
  <c r="B114" i="9" s="1"/>
  <c r="B119" i="9"/>
  <c r="F258" i="9"/>
  <c r="B258" i="9" s="1"/>
  <c r="E49" i="9"/>
  <c r="B49" i="9" s="1"/>
  <c r="E81" i="9"/>
  <c r="B81" i="9" s="1"/>
  <c r="E113" i="9"/>
  <c r="B113" i="9" s="1"/>
  <c r="G289" i="9"/>
  <c r="E289" i="9" s="1"/>
  <c r="B289" i="9" s="1"/>
  <c r="F177" i="5"/>
  <c r="B36" i="9"/>
  <c r="E41" i="9"/>
  <c r="B41" i="9" s="1"/>
  <c r="B52" i="9"/>
  <c r="E57" i="9"/>
  <c r="B57" i="9" s="1"/>
  <c r="B68" i="9"/>
  <c r="E73" i="9"/>
  <c r="B73" i="9" s="1"/>
  <c r="B84" i="9"/>
  <c r="E89" i="9"/>
  <c r="B89" i="9" s="1"/>
  <c r="B100" i="9"/>
  <c r="E105" i="9"/>
  <c r="B105" i="9" s="1"/>
  <c r="B116" i="9"/>
  <c r="E121" i="9"/>
  <c r="B121" i="9" s="1"/>
  <c r="B126" i="9"/>
  <c r="B213" i="9"/>
  <c r="B212" i="9"/>
  <c r="B127" i="9"/>
  <c r="B131" i="9"/>
  <c r="B135" i="9"/>
  <c r="B139" i="9"/>
  <c r="B221" i="9"/>
  <c r="F234" i="9"/>
  <c r="B234" i="9" s="1"/>
  <c r="B253" i="9"/>
  <c r="F266" i="9"/>
  <c r="B266" i="9" s="1"/>
  <c r="B285" i="9"/>
  <c r="B220" i="9"/>
  <c r="B228" i="9"/>
  <c r="B236" i="9"/>
  <c r="B244" i="9"/>
  <c r="B252" i="9"/>
  <c r="B260" i="9"/>
  <c r="B268" i="9"/>
  <c r="B191" i="9" l="1"/>
  <c r="H638" i="1"/>
  <c r="F106" i="4"/>
  <c r="E6" i="4"/>
  <c r="I16" i="3" s="1"/>
  <c r="H206" i="1"/>
  <c r="G206" i="1"/>
  <c r="F124" i="4"/>
  <c r="C120" i="1"/>
  <c r="G121" i="1"/>
  <c r="H121" i="1"/>
  <c r="G574" i="1"/>
  <c r="H574" i="1"/>
  <c r="F134" i="5"/>
  <c r="C1112" i="1"/>
  <c r="F163" i="4"/>
  <c r="C159" i="1"/>
  <c r="G292" i="9"/>
  <c r="E292" i="9" s="1"/>
  <c r="B292" i="9" s="1"/>
  <c r="C1183" i="1"/>
  <c r="F206" i="5"/>
  <c r="F593" i="4"/>
  <c r="C587" i="1"/>
  <c r="F625" i="4"/>
  <c r="C619" i="1"/>
  <c r="F224" i="4"/>
  <c r="C220" i="1"/>
  <c r="E350" i="4"/>
  <c r="F215" i="4"/>
  <c r="C211" i="1"/>
  <c r="E68" i="5"/>
  <c r="G20" i="9"/>
  <c r="D151" i="4"/>
  <c r="H20" i="9"/>
  <c r="F152" i="4"/>
  <c r="C148" i="1"/>
  <c r="F7" i="4"/>
  <c r="D6" i="4"/>
  <c r="C3" i="1"/>
  <c r="B297" i="9"/>
  <c r="E296" i="9"/>
  <c r="I10" i="3" s="1"/>
  <c r="G291" i="9"/>
  <c r="E291" i="9" s="1"/>
  <c r="B291" i="9" s="1"/>
  <c r="F190" i="5"/>
  <c r="C1167" i="1"/>
  <c r="D176" i="5"/>
  <c r="C1065" i="1"/>
  <c r="F87" i="5"/>
  <c r="E165" i="9"/>
  <c r="B165" i="9" s="1"/>
  <c r="F35" i="6"/>
  <c r="C1329" i="1"/>
  <c r="H25" i="3"/>
  <c r="F567" i="4"/>
  <c r="C561" i="1"/>
  <c r="F472" i="4"/>
  <c r="C466" i="1"/>
  <c r="F351" i="4"/>
  <c r="D350" i="4"/>
  <c r="C346" i="1"/>
  <c r="H102" i="1"/>
  <c r="G102" i="1"/>
  <c r="K1432" i="9"/>
  <c r="G295" i="9"/>
  <c r="E295" i="9" s="1"/>
  <c r="B295" i="9" s="1"/>
  <c r="I34" i="3"/>
  <c r="C1517" i="1"/>
  <c r="F146" i="5"/>
  <c r="C1124" i="1"/>
  <c r="F363" i="4"/>
  <c r="C358" i="1"/>
  <c r="F196" i="4"/>
  <c r="C192" i="1"/>
  <c r="F50" i="4"/>
  <c r="C46" i="1"/>
  <c r="E298" i="4"/>
  <c r="H1383" i="1"/>
  <c r="G1383" i="1"/>
  <c r="F529" i="4"/>
  <c r="D528" i="4"/>
  <c r="C523" i="1"/>
  <c r="F344" i="4"/>
  <c r="C339" i="1"/>
  <c r="C1222" i="1"/>
  <c r="F245" i="5"/>
  <c r="E293" i="9"/>
  <c r="B294" i="9"/>
  <c r="F643" i="4"/>
  <c r="C637" i="1"/>
  <c r="I1473" i="1"/>
  <c r="I1465" i="1"/>
  <c r="I1460" i="1"/>
  <c r="I1456" i="1"/>
  <c r="I1450" i="1"/>
  <c r="I1446" i="1"/>
  <c r="E141" i="6"/>
  <c r="F252" i="4"/>
  <c r="C248" i="1"/>
  <c r="I1478" i="1"/>
  <c r="D141" i="6"/>
  <c r="F5" i="6"/>
  <c r="C1299" i="1"/>
  <c r="G299" i="9"/>
  <c r="E299" i="9" s="1"/>
  <c r="H24" i="3"/>
  <c r="E175" i="5"/>
  <c r="D1152" i="1" s="1"/>
  <c r="I22" i="3"/>
  <c r="D1153" i="1"/>
  <c r="F12" i="5"/>
  <c r="D7" i="5"/>
  <c r="C990" i="1"/>
  <c r="F421" i="4"/>
  <c r="D420" i="4"/>
  <c r="C415" i="1"/>
  <c r="F311" i="4"/>
  <c r="D298" i="4"/>
  <c r="C306" i="1"/>
  <c r="F114" i="6"/>
  <c r="C1408" i="1"/>
  <c r="H27" i="3"/>
  <c r="F237" i="5"/>
  <c r="C1214" i="1"/>
  <c r="H23" i="3"/>
  <c r="E6" i="5"/>
  <c r="I20" i="3"/>
  <c r="D985" i="1"/>
  <c r="E151" i="4"/>
  <c r="D148" i="1"/>
  <c r="F484" i="4"/>
  <c r="C478" i="1"/>
  <c r="F78" i="5"/>
  <c r="C1056" i="1"/>
  <c r="D68" i="5"/>
  <c r="F82" i="4"/>
  <c r="C78" i="1"/>
  <c r="E528" i="4"/>
  <c r="F139" i="4"/>
  <c r="C135" i="1"/>
  <c r="D2" i="1" l="1"/>
  <c r="E412" i="4"/>
  <c r="E639" i="4" s="1"/>
  <c r="G120" i="1"/>
  <c r="H120" i="1"/>
  <c r="H78" i="1"/>
  <c r="G78" i="1"/>
  <c r="E289" i="4"/>
  <c r="I17" i="3"/>
  <c r="D147" i="1"/>
  <c r="H1408" i="1"/>
  <c r="G1408" i="1"/>
  <c r="G990" i="1"/>
  <c r="H990" i="1"/>
  <c r="H1299" i="1"/>
  <c r="G1299" i="1"/>
  <c r="G248" i="1"/>
  <c r="H248" i="1"/>
  <c r="H466" i="1"/>
  <c r="G466" i="1"/>
  <c r="H3" i="1"/>
  <c r="G3" i="1"/>
  <c r="I21" i="3"/>
  <c r="D1046" i="1"/>
  <c r="G220" i="1"/>
  <c r="H220" i="1"/>
  <c r="H587" i="1"/>
  <c r="G587" i="1"/>
  <c r="G478" i="1"/>
  <c r="H478" i="1"/>
  <c r="H1214" i="1"/>
  <c r="G1214" i="1"/>
  <c r="G415" i="1"/>
  <c r="H415" i="1"/>
  <c r="F7" i="5"/>
  <c r="D6" i="5"/>
  <c r="H20" i="3"/>
  <c r="C985" i="1"/>
  <c r="G637" i="1"/>
  <c r="H637" i="1"/>
  <c r="H523" i="1"/>
  <c r="G523" i="1"/>
  <c r="H192" i="1"/>
  <c r="G192" i="1"/>
  <c r="G1124" i="1"/>
  <c r="H1124" i="1"/>
  <c r="G346" i="1"/>
  <c r="H346" i="1"/>
  <c r="H1329" i="1"/>
  <c r="G1329" i="1"/>
  <c r="G1065" i="1"/>
  <c r="H1065" i="1"/>
  <c r="F6" i="4"/>
  <c r="D412" i="4"/>
  <c r="H16" i="3"/>
  <c r="C2" i="1"/>
  <c r="G211" i="1"/>
  <c r="H211" i="1"/>
  <c r="H159" i="1"/>
  <c r="G159" i="1"/>
  <c r="F68" i="5"/>
  <c r="C1046" i="1"/>
  <c r="H21" i="3"/>
  <c r="G306" i="1"/>
  <c r="H306" i="1"/>
  <c r="D635" i="4"/>
  <c r="F420" i="4"/>
  <c r="C414" i="1"/>
  <c r="C1435" i="1"/>
  <c r="F141" i="6"/>
  <c r="H28" i="3"/>
  <c r="I28" i="3"/>
  <c r="D1435" i="1"/>
  <c r="G1222" i="1"/>
  <c r="H1222" i="1"/>
  <c r="D636" i="4"/>
  <c r="F528" i="4"/>
  <c r="C522" i="1"/>
  <c r="E407" i="4"/>
  <c r="D402" i="1" s="1"/>
  <c r="D293" i="1"/>
  <c r="D408" i="4"/>
  <c r="F350" i="4"/>
  <c r="C345" i="1"/>
  <c r="G561" i="1"/>
  <c r="H561" i="1"/>
  <c r="D175" i="5"/>
  <c r="C1153" i="1"/>
  <c r="F176" i="5"/>
  <c r="H22" i="3"/>
  <c r="D289" i="4"/>
  <c r="D290" i="4" s="1"/>
  <c r="F151" i="4"/>
  <c r="H17" i="3"/>
  <c r="C147" i="1"/>
  <c r="G619" i="1"/>
  <c r="H619" i="1"/>
  <c r="G135" i="1"/>
  <c r="H135" i="1"/>
  <c r="E636" i="4"/>
  <c r="D630" i="1" s="1"/>
  <c r="D522" i="1"/>
  <c r="E635" i="4"/>
  <c r="D629" i="1" s="1"/>
  <c r="H1056" i="1"/>
  <c r="G1056" i="1"/>
  <c r="H276" i="9"/>
  <c r="D984" i="1"/>
  <c r="F298" i="4"/>
  <c r="D407" i="4"/>
  <c r="C293" i="1"/>
  <c r="E298" i="9"/>
  <c r="B299" i="9"/>
  <c r="H339" i="1"/>
  <c r="G339" i="1"/>
  <c r="G46" i="1"/>
  <c r="H46" i="1"/>
  <c r="G358" i="1"/>
  <c r="H358" i="1"/>
  <c r="G1517" i="1"/>
  <c r="H1517" i="1"/>
  <c r="H11" i="3"/>
  <c r="G1167" i="1"/>
  <c r="H1167" i="1"/>
  <c r="G148" i="1"/>
  <c r="H148" i="1"/>
  <c r="E20" i="9"/>
  <c r="E408" i="4"/>
  <c r="D403" i="1" s="1"/>
  <c r="D345" i="1"/>
  <c r="H1183" i="1"/>
  <c r="G1183" i="1"/>
  <c r="H1112" i="1"/>
  <c r="G1112" i="1"/>
  <c r="D407" i="1" l="1"/>
  <c r="F290" i="4"/>
  <c r="C286" i="1"/>
  <c r="F636" i="4"/>
  <c r="C630" i="1"/>
  <c r="G414" i="1"/>
  <c r="H414" i="1"/>
  <c r="H2" i="1"/>
  <c r="G2" i="1"/>
  <c r="B20" i="9"/>
  <c r="E19" i="9"/>
  <c r="G293" i="1"/>
  <c r="H293" i="1"/>
  <c r="H1153" i="1"/>
  <c r="G1153" i="1"/>
  <c r="G345" i="1"/>
  <c r="H345" i="1"/>
  <c r="G282" i="9"/>
  <c r="E282" i="9" s="1"/>
  <c r="B282" i="9" s="1"/>
  <c r="G276" i="9"/>
  <c r="E276" i="9" s="1"/>
  <c r="F6" i="5"/>
  <c r="C984" i="1"/>
  <c r="N3" i="9"/>
  <c r="I11" i="3"/>
  <c r="F407" i="4"/>
  <c r="C402" i="1"/>
  <c r="D413" i="4"/>
  <c r="D414" i="4" s="1"/>
  <c r="F289" i="4"/>
  <c r="D291" i="4"/>
  <c r="C285" i="1"/>
  <c r="F175" i="5"/>
  <c r="C1152" i="1"/>
  <c r="G522" i="1"/>
  <c r="H522" i="1"/>
  <c r="F635" i="4"/>
  <c r="C629" i="1"/>
  <c r="G1046" i="1"/>
  <c r="H1046" i="1"/>
  <c r="D639" i="4"/>
  <c r="F412" i="4"/>
  <c r="C407" i="1"/>
  <c r="E413" i="4"/>
  <c r="E291" i="4"/>
  <c r="D287" i="1" s="1"/>
  <c r="D285" i="1"/>
  <c r="E290" i="4"/>
  <c r="D286" i="1" s="1"/>
  <c r="H147" i="1"/>
  <c r="G147" i="1"/>
  <c r="F408" i="4"/>
  <c r="C403" i="1"/>
  <c r="H1435" i="1"/>
  <c r="G1435" i="1"/>
  <c r="G985" i="1"/>
  <c r="H985" i="1"/>
  <c r="H9" i="3"/>
  <c r="D633" i="1"/>
  <c r="F414" i="4" l="1"/>
  <c r="C409" i="1"/>
  <c r="H1152" i="1"/>
  <c r="G1152" i="1"/>
  <c r="E275" i="9"/>
  <c r="B276" i="9"/>
  <c r="E415" i="4"/>
  <c r="D410" i="1" s="1"/>
  <c r="E640" i="4"/>
  <c r="D408" i="1"/>
  <c r="E414" i="4"/>
  <c r="D409" i="1" s="1"/>
  <c r="D415" i="4"/>
  <c r="D640" i="4"/>
  <c r="D641" i="4" s="1"/>
  <c r="F413" i="4"/>
  <c r="C408" i="1"/>
  <c r="F291" i="4"/>
  <c r="C287" i="1"/>
  <c r="H630" i="1"/>
  <c r="G630" i="1"/>
  <c r="G629" i="1"/>
  <c r="H629" i="1"/>
  <c r="G286" i="1"/>
  <c r="H286" i="1"/>
  <c r="K3" i="9"/>
  <c r="I9" i="3"/>
  <c r="F639" i="4"/>
  <c r="C633" i="1"/>
  <c r="G403" i="1"/>
  <c r="H403" i="1"/>
  <c r="H407" i="1"/>
  <c r="G407" i="1"/>
  <c r="G285" i="1"/>
  <c r="H285" i="1"/>
  <c r="G402" i="1"/>
  <c r="H402" i="1"/>
  <c r="H8" i="3"/>
  <c r="G984" i="1"/>
  <c r="H984" i="1"/>
  <c r="M3" i="9" l="1"/>
  <c r="I8" i="3"/>
  <c r="G287" i="1"/>
  <c r="H287" i="1"/>
  <c r="F640" i="4"/>
  <c r="D642" i="4"/>
  <c r="C634" i="1"/>
  <c r="E642" i="4"/>
  <c r="D634" i="1"/>
  <c r="E641" i="4"/>
  <c r="G633" i="1"/>
  <c r="H633" i="1"/>
  <c r="F415" i="4"/>
  <c r="C410" i="1"/>
  <c r="G408" i="1"/>
  <c r="H408" i="1"/>
  <c r="G409" i="1"/>
  <c r="H409" i="1"/>
  <c r="D645" i="4"/>
  <c r="F641" i="4"/>
  <c r="C635" i="1"/>
  <c r="E646" i="4" l="1"/>
  <c r="D636" i="1"/>
  <c r="G634" i="1"/>
  <c r="H634" i="1"/>
  <c r="H18" i="3"/>
  <c r="C639" i="1"/>
  <c r="G410" i="1"/>
  <c r="H410" i="1"/>
  <c r="E645" i="4"/>
  <c r="F645" i="4" s="1"/>
  <c r="D635" i="1"/>
  <c r="H635" i="1" s="1"/>
  <c r="F642" i="4"/>
  <c r="D646" i="4"/>
  <c r="C636" i="1"/>
  <c r="G636" i="1" l="1"/>
  <c r="H636" i="1"/>
  <c r="I18" i="3"/>
  <c r="D639" i="1"/>
  <c r="H639" i="1" s="1"/>
  <c r="F646" i="4"/>
  <c r="H19" i="3"/>
  <c r="C640" i="1"/>
  <c r="H7" i="3" s="1"/>
  <c r="G635" i="1"/>
  <c r="I19" i="3"/>
  <c r="D640" i="1"/>
  <c r="G639" i="1" l="1"/>
  <c r="J3" i="9"/>
  <c r="I7" i="3"/>
  <c r="G640" i="1"/>
  <c r="H640" i="1"/>
  <c r="M272" i="9" l="1"/>
  <c r="L272" i="9"/>
  <c r="H18" i="9"/>
  <c r="I13" i="9"/>
  <c r="J7" i="9"/>
  <c r="G18" i="9"/>
  <c r="K12" i="9"/>
  <c r="G16" i="9"/>
  <c r="M15" i="9"/>
  <c r="J8" i="9"/>
  <c r="K9" i="9"/>
  <c r="K7" i="9"/>
  <c r="J9" i="9"/>
  <c r="I12" i="9"/>
  <c r="K11" i="9"/>
  <c r="H17" i="9"/>
  <c r="H15" i="9"/>
  <c r="I17" i="9"/>
  <c r="J11" i="9"/>
  <c r="K13" i="9"/>
  <c r="I7" i="9"/>
  <c r="K6" i="9"/>
  <c r="I8" i="9"/>
  <c r="K10" i="9"/>
  <c r="G17" i="9"/>
  <c r="J13" i="9"/>
  <c r="M16" i="9"/>
  <c r="J17" i="9"/>
  <c r="H16" i="9"/>
  <c r="I11" i="9"/>
  <c r="J6" i="9"/>
  <c r="J5" i="9"/>
  <c r="I5" i="9"/>
  <c r="I9" i="9"/>
  <c r="I6" i="9"/>
  <c r="L15" i="9"/>
  <c r="L16" i="9"/>
  <c r="G15" i="9"/>
  <c r="J10" i="9"/>
  <c r="K5" i="9"/>
  <c r="K8" i="9"/>
  <c r="J12" i="9"/>
  <c r="F15" i="9" l="1"/>
  <c r="E15" i="9"/>
  <c r="F272" i="9"/>
  <c r="B272" i="9" s="1"/>
  <c r="E9" i="9"/>
  <c r="B9" i="9" s="1"/>
  <c r="E11" i="9"/>
  <c r="B11" i="9" s="1"/>
  <c r="E18" i="9"/>
  <c r="B18" i="9" s="1"/>
  <c r="F16" i="9"/>
  <c r="E7" i="9"/>
  <c r="B7" i="9" s="1"/>
  <c r="E10" i="9"/>
  <c r="B10" i="9" s="1"/>
  <c r="E5" i="9"/>
  <c r="B5" i="9" s="1"/>
  <c r="E17" i="9"/>
  <c r="B17" i="9" s="1"/>
  <c r="E16" i="9"/>
  <c r="E13" i="9"/>
  <c r="B13" i="9" s="1"/>
  <c r="E6" i="9"/>
  <c r="B6" i="9" s="1"/>
  <c r="E8" i="9"/>
  <c r="B8" i="9" s="1"/>
  <c r="E12" i="9"/>
  <c r="B12" i="9" s="1"/>
  <c r="F19" i="9" l="1"/>
  <c r="B15" i="9"/>
  <c r="F14" i="9"/>
  <c r="B16" i="9"/>
  <c r="E4" i="9"/>
  <c r="E14"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<sst xmlns="http://schemas.openxmlformats.org/spreadsheetml/2006/main" count="4340" uniqueCount="3415">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</sst>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620362</v>
      </c>
      <c r="D2" s="6">
        <f>'PR-RAS'!E6</f>
        <v>660540.65999999992</v>
      </c>
      <c r="E2" s="6">
        <v>0</v>
      </c>
      <c r="F2" s="6">
        <v>0</v>
      </c>
      <c r="G2" s="7">
        <f t="shared" ref="G2:G983" si="0">(B2/1000)*(C2*1+D2*2)</f>
        <v>1941.4433199999999</v>
      </c>
      <c r="H2" s="7">
        <f t="shared" ref="H2:H1479" si="1">ABS(C2-ROUND(C2,0))+ABS(D2-ROUND(D2,0))</f>
        <v>0.34000000008381903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800</v>
      </c>
      <c r="D46" s="1">
        <f>'PR-RAS'!E50</f>
        <v>0</v>
      </c>
      <c r="E46" s="1">
        <v>0</v>
      </c>
      <c r="F46" s="1">
        <v>0</v>
      </c>
      <c r="G46" s="2">
        <f t="shared" si="0"/>
        <v>36</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800</v>
      </c>
      <c r="D55" s="1">
        <f>'PR-RAS'!E59</f>
        <v>0</v>
      </c>
      <c r="E55" s="1">
        <v>0</v>
      </c>
      <c r="F55" s="1">
        <v>0</v>
      </c>
      <c r="G55" s="2">
        <f t="shared" si="0"/>
        <v>43.2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800</v>
      </c>
      <c r="D56" s="1">
        <f>'PR-RAS'!E60</f>
        <v>0</v>
      </c>
      <c r="E56" s="1">
        <v>0</v>
      </c>
      <c r="F56" s="1">
        <v>0</v>
      </c>
      <c r="G56" s="2">
        <f t="shared" si="0"/>
        <v>44</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120878</v>
      </c>
      <c r="D102" s="1">
        <f>'PR-RAS'!E106</f>
        <v>147688.04999999999</v>
      </c>
      <c r="E102" s="1">
        <v>0</v>
      </c>
      <c r="F102" s="1">
        <v>0</v>
      </c>
      <c r="G102" s="2">
        <f t="shared" si="0"/>
        <v>42041.664100000002</v>
      </c>
      <c r="H102" s="2">
        <f t="shared" si="1"/>
        <v>4.9999999988358468E-2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120878</v>
      </c>
      <c r="D108" s="1">
        <f>'PR-RAS'!E112</f>
        <v>147688.04999999999</v>
      </c>
      <c r="E108" s="1">
        <v>0</v>
      </c>
      <c r="F108" s="1">
        <v>0</v>
      </c>
      <c r="G108" s="2">
        <f t="shared" si="0"/>
        <v>44539.188699999999</v>
      </c>
      <c r="H108" s="2">
        <f t="shared" si="1"/>
        <v>4.9999999988358468E-2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120878</v>
      </c>
      <c r="D113" s="1">
        <f>'PR-RAS'!E117</f>
        <v>147688.04999999999</v>
      </c>
      <c r="E113" s="1">
        <v>0</v>
      </c>
      <c r="F113" s="1">
        <v>0</v>
      </c>
      <c r="G113" s="2">
        <f t="shared" si="0"/>
        <v>46620.459199999998</v>
      </c>
      <c r="H113" s="2">
        <f t="shared" si="1"/>
        <v>4.9999999988358468E-2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750</v>
      </c>
      <c r="D120" s="1">
        <f>'PR-RAS'!E124</f>
        <v>0</v>
      </c>
      <c r="E120" s="1">
        <v>0</v>
      </c>
      <c r="F120" s="1">
        <v>0</v>
      </c>
      <c r="G120" s="2">
        <f t="shared" si="0"/>
        <v>89.25</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750</v>
      </c>
      <c r="D121" s="1">
        <f>'PR-RAS'!E125</f>
        <v>0</v>
      </c>
      <c r="E121" s="1">
        <v>0</v>
      </c>
      <c r="F121" s="1">
        <v>0</v>
      </c>
      <c r="G121" s="2">
        <f t="shared" si="0"/>
        <v>90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750</v>
      </c>
      <c r="D123" s="1">
        <f>'PR-RAS'!E127</f>
        <v>0</v>
      </c>
      <c r="E123" s="1">
        <v>0</v>
      </c>
      <c r="F123" s="1">
        <v>0</v>
      </c>
      <c r="G123" s="2">
        <f t="shared" si="0"/>
        <v>91.5</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497934</v>
      </c>
      <c r="D129" s="1">
        <f>'PR-RAS'!E133</f>
        <v>512852.61</v>
      </c>
      <c r="E129" s="1">
        <v>0</v>
      </c>
      <c r="F129" s="1">
        <v>0</v>
      </c>
      <c r="G129" s="2">
        <f t="shared" si="0"/>
        <v>195025.82016</v>
      </c>
      <c r="H129" s="2">
        <f t="shared" si="1"/>
        <v>0.39000000001396984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497934</v>
      </c>
      <c r="D130" s="1">
        <f>'PR-RAS'!E134</f>
        <v>512852.61</v>
      </c>
      <c r="E130" s="1">
        <v>0</v>
      </c>
      <c r="F130" s="1">
        <v>0</v>
      </c>
      <c r="G130" s="2">
        <f t="shared" si="0"/>
        <v>196549.45938000001</v>
      </c>
      <c r="H130" s="2">
        <f t="shared" si="1"/>
        <v>0.39000000001396984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497934</v>
      </c>
      <c r="D131" s="1">
        <f>'PR-RAS'!E135</f>
        <v>512852.61</v>
      </c>
      <c r="E131" s="1">
        <v>0</v>
      </c>
      <c r="F131" s="1">
        <v>0</v>
      </c>
      <c r="G131" s="2">
        <f t="shared" si="0"/>
        <v>198073.0986</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649144</v>
      </c>
      <c r="D147" s="1">
        <f>'PR-RAS'!E151</f>
        <v>841199.12</v>
      </c>
      <c r="E147" s="1">
        <v>0</v>
      </c>
      <c r="F147" s="1">
        <v>0</v>
      </c>
      <c r="G147" s="2">
        <f t="shared" si="0"/>
        <v>340405.16704000003</v>
      </c>
      <c r="H147" s="2">
        <f t="shared" si="1"/>
        <v>0.11999999999534339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482987</v>
      </c>
      <c r="D148" s="1">
        <f>'PR-RAS'!E152</f>
        <v>664336.33000000007</v>
      </c>
      <c r="E148" s="1">
        <v>0</v>
      </c>
      <c r="F148" s="1">
        <v>0</v>
      </c>
      <c r="G148" s="2">
        <f t="shared" si="0"/>
        <v>266313.97002000001</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415502</v>
      </c>
      <c r="D149" s="1">
        <f>'PR-RAS'!E153</f>
        <v>574254.78</v>
      </c>
      <c r="E149" s="1">
        <v>0</v>
      </c>
      <c r="F149" s="1">
        <v>0</v>
      </c>
      <c r="G149" s="2">
        <f t="shared" si="0"/>
        <v>231473.71088</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415502</v>
      </c>
      <c r="D150" s="1">
        <f>'PR-RAS'!E154</f>
        <v>574254.78</v>
      </c>
      <c r="E150" s="1">
        <v>0</v>
      </c>
      <c r="F150" s="1">
        <v>0</v>
      </c>
      <c r="G150" s="2">
        <f t="shared" si="0"/>
        <v>233037.72244000001</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67485</v>
      </c>
      <c r="D155" s="1">
        <f>'PR-RAS'!E159</f>
        <v>90081.55</v>
      </c>
      <c r="E155" s="1">
        <v>0</v>
      </c>
      <c r="F155" s="1">
        <v>0</v>
      </c>
      <c r="G155" s="2">
        <f t="shared" si="0"/>
        <v>38137.807399999998</v>
      </c>
      <c r="H155" s="2">
        <f t="shared" si="1"/>
        <v>0.44999999999708962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64973</v>
      </c>
      <c r="D157" s="1">
        <f>'PR-RAS'!E161</f>
        <v>90081.55</v>
      </c>
      <c r="E157" s="1">
        <v>0</v>
      </c>
      <c r="F157" s="1">
        <v>0</v>
      </c>
      <c r="G157" s="2">
        <f t="shared" si="0"/>
        <v>38241.231599999999</v>
      </c>
      <c r="H157" s="2">
        <f t="shared" si="1"/>
        <v>0.44999999999708962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2512</v>
      </c>
      <c r="D158" s="1">
        <f>'PR-RAS'!E162</f>
        <v>0</v>
      </c>
      <c r="E158" s="1">
        <v>0</v>
      </c>
      <c r="F158" s="1">
        <v>0</v>
      </c>
      <c r="G158" s="2">
        <f t="shared" si="0"/>
        <v>394.38400000000001</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163978</v>
      </c>
      <c r="D159" s="1">
        <f>'PR-RAS'!E163</f>
        <v>175379.21000000002</v>
      </c>
      <c r="E159" s="1">
        <v>0</v>
      </c>
      <c r="F159" s="1">
        <v>0</v>
      </c>
      <c r="G159" s="2">
        <f t="shared" si="0"/>
        <v>81328.354360000012</v>
      </c>
      <c r="H159" s="2">
        <f t="shared" si="1"/>
        <v>0.21000000002095476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16188</v>
      </c>
      <c r="D160" s="1">
        <f>'PR-RAS'!E164</f>
        <v>24008</v>
      </c>
      <c r="E160" s="1">
        <v>0</v>
      </c>
      <c r="F160" s="1">
        <v>0</v>
      </c>
      <c r="G160" s="2">
        <f t="shared" si="0"/>
        <v>10208.436</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11188</v>
      </c>
      <c r="D162" s="1">
        <f>'PR-RAS'!E166</f>
        <v>15208</v>
      </c>
      <c r="E162" s="1">
        <v>0</v>
      </c>
      <c r="F162" s="1">
        <v>0</v>
      </c>
      <c r="G162" s="2">
        <f t="shared" si="0"/>
        <v>6698.2440000000006</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5000</v>
      </c>
      <c r="D163" s="1">
        <f>'PR-RAS'!E167</f>
        <v>8800</v>
      </c>
      <c r="E163" s="1">
        <v>0</v>
      </c>
      <c r="F163" s="1">
        <v>0</v>
      </c>
      <c r="G163" s="2">
        <f t="shared" si="0"/>
        <v>3661.2000000000003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105845</v>
      </c>
      <c r="D165" s="1">
        <f>'PR-RAS'!E169</f>
        <v>96572.49</v>
      </c>
      <c r="E165" s="1">
        <v>0</v>
      </c>
      <c r="F165" s="1">
        <v>0</v>
      </c>
      <c r="G165" s="2">
        <f t="shared" si="0"/>
        <v>49034.356719999996</v>
      </c>
      <c r="H165" s="2">
        <f t="shared" si="1"/>
        <v>0.49000000000523869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44706</v>
      </c>
      <c r="D166" s="1">
        <f>'PR-RAS'!E170</f>
        <v>35300.92</v>
      </c>
      <c r="E166" s="1">
        <v>0</v>
      </c>
      <c r="F166" s="1">
        <v>0</v>
      </c>
      <c r="G166" s="2">
        <f t="shared" si="0"/>
        <v>19025.793600000001</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31680</v>
      </c>
      <c r="D167" s="1">
        <f>'PR-RAS'!E171</f>
        <v>35203.519999999997</v>
      </c>
      <c r="E167" s="1">
        <v>0</v>
      </c>
      <c r="F167" s="1">
        <v>0</v>
      </c>
      <c r="G167" s="2">
        <f t="shared" si="0"/>
        <v>16946.448639999999</v>
      </c>
      <c r="H167" s="2">
        <f t="shared" si="1"/>
        <v>0.48000000000320142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22399</v>
      </c>
      <c r="D168" s="1">
        <f>'PR-RAS'!E172</f>
        <v>26068.05</v>
      </c>
      <c r="E168" s="1">
        <v>0</v>
      </c>
      <c r="F168" s="1">
        <v>0</v>
      </c>
      <c r="G168" s="2">
        <f t="shared" si="0"/>
        <v>12447.361700000001</v>
      </c>
      <c r="H168" s="2">
        <f t="shared" si="1"/>
        <v>4.9999999999272404E-2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6990</v>
      </c>
      <c r="D170" s="1">
        <f>'PR-RAS'!E174</f>
        <v>0</v>
      </c>
      <c r="E170" s="1">
        <v>0</v>
      </c>
      <c r="F170" s="1">
        <v>0</v>
      </c>
      <c r="G170" s="2">
        <f t="shared" si="0"/>
        <v>1181.3100000000002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v>
      </c>
      <c r="D172" s="1">
        <f>'PR-RAS'!E176</f>
        <v>0</v>
      </c>
      <c r="E172" s="1">
        <v>0</v>
      </c>
      <c r="F172" s="1">
        <v>0</v>
      </c>
      <c r="G172" s="2">
        <f t="shared" si="0"/>
        <v>11.97</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35692</v>
      </c>
      <c r="D173" s="1">
        <f>'PR-RAS'!E177</f>
        <v>37348.720000000001</v>
      </c>
      <c r="E173" s="1">
        <v>0</v>
      </c>
      <c r="F173" s="1">
        <v>0</v>
      </c>
      <c r="G173" s="2">
        <f t="shared" si="0"/>
        <v>18986.983679999998</v>
      </c>
      <c r="H173" s="2">
        <f t="shared" si="1"/>
        <v>0.27999999999883585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905</v>
      </c>
      <c r="D174" s="1">
        <f>'PR-RAS'!E178</f>
        <v>1296.93</v>
      </c>
      <c r="E174" s="1">
        <v>0</v>
      </c>
      <c r="F174" s="1">
        <v>0</v>
      </c>
      <c r="G174" s="2">
        <f t="shared" si="0"/>
        <v>605.30277999999998</v>
      </c>
      <c r="H174" s="2">
        <f t="shared" si="1"/>
        <v>6.9999999999936335E-2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10551</v>
      </c>
      <c r="D175" s="1">
        <f>'PR-RAS'!E179</f>
        <v>11200.05</v>
      </c>
      <c r="E175" s="1">
        <v>0</v>
      </c>
      <c r="F175" s="1">
        <v>0</v>
      </c>
      <c r="G175" s="2">
        <f t="shared" si="0"/>
        <v>5733.491399999999</v>
      </c>
      <c r="H175" s="2">
        <f t="shared" si="1"/>
        <v>4.9999999999272404E-2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1799</v>
      </c>
      <c r="D177" s="1">
        <f>'PR-RAS'!E181</f>
        <v>2103.2399999999998</v>
      </c>
      <c r="E177" s="1">
        <v>0</v>
      </c>
      <c r="F177" s="1">
        <v>0</v>
      </c>
      <c r="G177" s="2">
        <f t="shared" si="0"/>
        <v>1056.9644799999999</v>
      </c>
      <c r="H177" s="2">
        <f t="shared" si="1"/>
        <v>0.23999999999978172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969</v>
      </c>
      <c r="D178" s="1">
        <f>'PR-RAS'!E182</f>
        <v>1978.5</v>
      </c>
      <c r="E178" s="1">
        <v>0</v>
      </c>
      <c r="F178" s="1">
        <v>0</v>
      </c>
      <c r="G178" s="2">
        <f t="shared" si="0"/>
        <v>871.90199999999993</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1218</v>
      </c>
      <c r="D179" s="1">
        <f>'PR-RAS'!E183</f>
        <v>2132.5</v>
      </c>
      <c r="E179" s="1">
        <v>0</v>
      </c>
      <c r="F179" s="1">
        <v>0</v>
      </c>
      <c r="G179" s="2">
        <f t="shared" si="0"/>
        <v>975.97399999999993</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16875</v>
      </c>
      <c r="D180" s="1">
        <f>'PR-RAS'!E184</f>
        <v>15250</v>
      </c>
      <c r="E180" s="1">
        <v>0</v>
      </c>
      <c r="F180" s="1">
        <v>0</v>
      </c>
      <c r="G180" s="2">
        <f t="shared" si="0"/>
        <v>8480.125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3375</v>
      </c>
      <c r="D181" s="1">
        <f>'PR-RAS'!E185</f>
        <v>3387.5</v>
      </c>
      <c r="E181" s="1">
        <v>0</v>
      </c>
      <c r="F181" s="1">
        <v>0</v>
      </c>
      <c r="G181" s="2">
        <f t="shared" si="0"/>
        <v>1827</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3759</v>
      </c>
      <c r="D183" s="1">
        <f>'PR-RAS'!E187</f>
        <v>11575</v>
      </c>
      <c r="E183" s="1">
        <v>0</v>
      </c>
      <c r="F183" s="1">
        <v>0</v>
      </c>
      <c r="G183" s="2">
        <f t="shared" si="0"/>
        <v>4897.4380000000001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2494</v>
      </c>
      <c r="D184" s="1">
        <f>'PR-RAS'!E188</f>
        <v>5875</v>
      </c>
      <c r="E184" s="1">
        <v>0</v>
      </c>
      <c r="F184" s="1">
        <v>0</v>
      </c>
      <c r="G184" s="2">
        <f t="shared" si="0"/>
        <v>2606.652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2457</v>
      </c>
      <c r="D186" s="1">
        <f>'PR-RAS'!E190</f>
        <v>2475</v>
      </c>
      <c r="E186" s="1">
        <v>0</v>
      </c>
      <c r="F186" s="1">
        <v>0</v>
      </c>
      <c r="G186" s="2">
        <f t="shared" si="0"/>
        <v>1370.2950000000001</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3400</v>
      </c>
      <c r="E189" s="1">
        <v>0</v>
      </c>
      <c r="F189" s="1">
        <v>0</v>
      </c>
      <c r="G189" s="2">
        <f t="shared" si="0"/>
        <v>1278.4000000000001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v>
      </c>
      <c r="D191" s="1">
        <f>'PR-RAS'!E195</f>
        <v>0</v>
      </c>
      <c r="E191" s="1">
        <v>0</v>
      </c>
      <c r="F191" s="1">
        <v>0</v>
      </c>
      <c r="G191" s="2">
        <f t="shared" si="0"/>
        <v>7.03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2179</v>
      </c>
      <c r="D192" s="1">
        <f>'PR-RAS'!E196</f>
        <v>1483.58</v>
      </c>
      <c r="E192" s="1">
        <v>0</v>
      </c>
      <c r="F192" s="1">
        <v>0</v>
      </c>
      <c r="G192" s="2">
        <f t="shared" si="0"/>
        <v>982.91656</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2179</v>
      </c>
      <c r="D206" s="1">
        <f>'PR-RAS'!E210</f>
        <v>1483.58</v>
      </c>
      <c r="E206" s="1">
        <v>0</v>
      </c>
      <c r="F206" s="1">
        <v>0</v>
      </c>
      <c r="G206" s="2">
        <f t="shared" si="0"/>
        <v>1054.9628</v>
      </c>
      <c r="H206" s="2">
        <f t="shared" si="1"/>
        <v>0.42000000000007276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2179</v>
      </c>
      <c r="D207" s="1">
        <f>'PR-RAS'!E211</f>
        <v>1458.77</v>
      </c>
      <c r="E207" s="1">
        <v>0</v>
      </c>
      <c r="F207" s="1">
        <v>0</v>
      </c>
      <c r="G207" s="2">
        <f t="shared" si="0"/>
        <v>1049.88724</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24.81</v>
      </c>
      <c r="E209" s="1">
        <v>0</v>
      </c>
      <c r="F209" s="1">
        <v>0</v>
      </c>
      <c r="G209" s="2">
        <f t="shared" si="0"/>
        <v>10.320959999999999</v>
      </c>
      <c r="H209" s="2">
        <f t="shared" si="1"/>
        <v>0.19000000000000128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649144</v>
      </c>
      <c r="D285" s="1">
        <f>'PR-RAS'!E289</f>
        <v>841199.12</v>
      </c>
      <c r="E285" s="1">
        <v>0</v>
      </c>
      <c r="F285" s="1">
        <v>0</v>
      </c>
      <c r="G285" s="2">
        <f t="shared" si="0"/>
        <v>662157.99615999998</v>
      </c>
      <c r="H285" s="2">
        <f t="shared" si="1"/>
        <v>0.11999999999534339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0"/>
        <v>0</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28782</v>
      </c>
      <c r="D287" s="1">
        <f>'PR-RAS'!E291</f>
        <v>180658.46000000008</v>
      </c>
      <c r="E287" s="1">
        <v>0</v>
      </c>
      <c r="F287" s="1">
        <v>0</v>
      </c>
      <c r="G287" s="2">
        <f t="shared" si="0"/>
        <v>111568.29112000004</v>
      </c>
      <c r="H287" s="2">
        <f t="shared" si="1"/>
        <v>0.46000000007916242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29477</v>
      </c>
      <c r="D288" s="1">
        <f>'PR-RAS'!E292</f>
        <v>65945.460000000006</v>
      </c>
      <c r="E288" s="1">
        <v>0</v>
      </c>
      <c r="F288" s="1">
        <v>0</v>
      </c>
      <c r="G288" s="2">
        <f t="shared" si="0"/>
        <v>46312.59304</v>
      </c>
      <c r="H288" s="2">
        <f t="shared" si="1"/>
        <v>0.46000000000640284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130550</v>
      </c>
      <c r="D290" s="1">
        <f>'PR-RAS'!E294</f>
        <v>69914</v>
      </c>
      <c r="E290" s="1">
        <v>0</v>
      </c>
      <c r="F290" s="1">
        <v>0</v>
      </c>
      <c r="G290" s="2">
        <f t="shared" si="0"/>
        <v>78139.241999999998</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0"/>
        <v>0</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0"/>
        <v>0</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0"/>
        <v>0</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620362</v>
      </c>
      <c r="D407" s="1">
        <f>'PR-RAS'!E412</f>
        <v>660540.65999999992</v>
      </c>
      <c r="E407" s="1">
        <v>0</v>
      </c>
      <c r="F407" s="1">
        <v>0</v>
      </c>
      <c r="G407" s="2">
        <f t="shared" si="0"/>
        <v>788225.98791999999</v>
      </c>
      <c r="H407" s="2">
        <f t="shared" si="1"/>
        <v>0.34000000008381903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649144</v>
      </c>
      <c r="D408" s="1">
        <f>'PR-RAS'!E413</f>
        <v>841199.12</v>
      </c>
      <c r="E408" s="1">
        <v>0</v>
      </c>
      <c r="F408" s="1">
        <v>0</v>
      </c>
      <c r="G408" s="2">
        <f t="shared" si="0"/>
        <v>948937.69168000005</v>
      </c>
      <c r="H408" s="2">
        <f t="shared" si="1"/>
        <v>0.11999999999534339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0"/>
        <v>0</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28782</v>
      </c>
      <c r="D410" s="1">
        <f>'PR-RAS'!E415</f>
        <v>180658.46000000008</v>
      </c>
      <c r="E410" s="1">
        <v>0</v>
      </c>
      <c r="F410" s="1">
        <v>0</v>
      </c>
      <c r="G410" s="2">
        <f t="shared" si="0"/>
        <v>159550.45828000005</v>
      </c>
      <c r="H410" s="2">
        <f t="shared" si="1"/>
        <v>0.46000000007916242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29477</v>
      </c>
      <c r="D411" s="1">
        <f>'PR-RAS'!E416</f>
        <v>65945.460000000006</v>
      </c>
      <c r="E411" s="1">
        <v>0</v>
      </c>
      <c r="F411" s="1">
        <v>0</v>
      </c>
      <c r="G411" s="2">
        <f t="shared" si="0"/>
        <v>66160.847200000004</v>
      </c>
      <c r="H411" s="2">
        <f t="shared" si="1"/>
        <v>0.46000000000640284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130550</v>
      </c>
      <c r="D413" s="1">
        <f>'PR-RAS'!E418</f>
        <v>69914</v>
      </c>
      <c r="E413" s="1">
        <v>0</v>
      </c>
      <c r="F413" s="1">
        <v>0</v>
      </c>
      <c r="G413" s="2">
        <f t="shared" si="0"/>
        <v>111395.73599999999</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620362</v>
      </c>
      <c r="D633" s="1">
        <f>'PR-RAS'!E639</f>
        <v>660540.65999999992</v>
      </c>
      <c r="E633" s="1">
        <v>0</v>
      </c>
      <c r="F633" s="1">
        <v>0</v>
      </c>
      <c r="G633" s="2">
        <f t="shared" si="0"/>
        <v>1226992.1782399998</v>
      </c>
      <c r="H633" s="2">
        <f t="shared" si="1"/>
        <v>0.34000000008381903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649144</v>
      </c>
      <c r="D634" s="1">
        <f>'PR-RAS'!E640</f>
        <v>841199.12</v>
      </c>
      <c r="E634" s="1">
        <v>0</v>
      </c>
      <c r="F634" s="1">
        <v>0</v>
      </c>
      <c r="G634" s="2">
        <f t="shared" si="0"/>
        <v>1475866.2379200002</v>
      </c>
      <c r="H634" s="2">
        <f t="shared" si="1"/>
        <v>0.11999999999534339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0"/>
        <v>0</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28782</v>
      </c>
      <c r="D636" s="1">
        <f>'PR-RAS'!E642</f>
        <v>180658.46000000008</v>
      </c>
      <c r="E636" s="1">
        <v>0</v>
      </c>
      <c r="F636" s="1">
        <v>0</v>
      </c>
      <c r="G636" s="2">
        <f t="shared" si="0"/>
        <v>247712.81420000011</v>
      </c>
      <c r="H636" s="2">
        <f t="shared" si="1"/>
        <v>0.46000000007916242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29477</v>
      </c>
      <c r="D637" s="1">
        <f>'PR-RAS'!E643</f>
        <v>65945.460000000006</v>
      </c>
      <c r="E637" s="1">
        <v>0</v>
      </c>
      <c r="F637" s="1">
        <v>0</v>
      </c>
      <c r="G637" s="2">
        <f t="shared" si="0"/>
        <v>102629.99712000001</v>
      </c>
      <c r="H637" s="2">
        <f t="shared" si="1"/>
        <v>0.46000000000640284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695</v>
      </c>
      <c r="D639" s="1">
        <f>'PR-RAS'!E645</f>
        <v>0</v>
      </c>
      <c r="E639" s="1">
        <v>0</v>
      </c>
      <c r="F639" s="1">
        <v>0</v>
      </c>
      <c r="G639" s="2">
        <f t="shared" si="0"/>
        <v>443.41</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114713.00000000007</v>
      </c>
      <c r="E640" s="1">
        <v>0</v>
      </c>
      <c r="F640" s="1">
        <v>0</v>
      </c>
      <c r="G640" s="2">
        <f t="shared" si="0"/>
        <v>146603.21400000009</v>
      </c>
      <c r="H640" s="2">
        <f t="shared" si="1"/>
        <v>7.2759576141834259E-11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152276</v>
      </c>
      <c r="D641" s="1">
        <f>'PR-RAS'!E647</f>
        <v>170091.72</v>
      </c>
      <c r="E641" s="1">
        <v>0</v>
      </c>
      <c r="F641" s="1">
        <v>0</v>
      </c>
      <c r="G641" s="2">
        <f t="shared" si="0"/>
        <v>315174.0416</v>
      </c>
      <c r="H641" s="2">
        <f t="shared" si="1"/>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34467</v>
      </c>
      <c r="D642" s="1">
        <f>'PR-RAS'!E649</f>
        <v>100650.43</v>
      </c>
      <c r="E642" s="1">
        <v>0</v>
      </c>
      <c r="F642" s="1">
        <v>0</v>
      </c>
      <c r="G642" s="2">
        <f t="shared" si="0"/>
        <v>151127.19826</v>
      </c>
      <c r="H642" s="2">
        <f t="shared" si="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629863</v>
      </c>
      <c r="D643" s="1">
        <f>'PR-RAS'!E650</f>
        <v>672837.27</v>
      </c>
      <c r="E643" s="1">
        <v>0</v>
      </c>
      <c r="F643" s="1">
        <v>0</v>
      </c>
      <c r="G643" s="2">
        <f t="shared" si="0"/>
        <v>1268295.1006800001</v>
      </c>
      <c r="H643" s="2">
        <f t="shared" si="1"/>
        <v>0.27000000001862645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642989</v>
      </c>
      <c r="D644" s="1">
        <f>'PR-RAS'!E651</f>
        <v>677427.84</v>
      </c>
      <c r="E644" s="1">
        <v>0</v>
      </c>
      <c r="F644" s="1">
        <v>0</v>
      </c>
      <c r="G644" s="2">
        <f t="shared" si="0"/>
        <v>1284614.1292399999</v>
      </c>
      <c r="H644" s="2">
        <f t="shared" si="1"/>
        <v>0.16000000003259629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21341</v>
      </c>
      <c r="D645" s="1">
        <f>'PR-RAS'!E652</f>
        <v>96059.859999999986</v>
      </c>
      <c r="E645" s="1">
        <v>0</v>
      </c>
      <c r="F645" s="1">
        <v>0</v>
      </c>
      <c r="G645" s="2">
        <f t="shared" si="0"/>
        <v>137468.70367999998</v>
      </c>
      <c r="H645" s="2">
        <f t="shared" si="1"/>
        <v>0.14000000001396984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21</v>
      </c>
      <c r="E647" s="1">
        <v>0</v>
      </c>
      <c r="F647" s="1">
        <v>0</v>
      </c>
      <c r="G647" s="2">
        <f t="shared" si="0"/>
        <v>40.698</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0"/>
        <v>40.823999999999998</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800</v>
      </c>
      <c r="D654" s="1">
        <f>'PR-RAS'!E661</f>
        <v>0</v>
      </c>
      <c r="E654" s="1">
        <v>0</v>
      </c>
      <c r="F654" s="1">
        <v>0</v>
      </c>
      <c r="G654" s="2">
        <f t="shared" si="0"/>
        <v>522.4</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120878</v>
      </c>
      <c r="D703" s="1">
        <f>'PR-RAS'!E710</f>
        <v>147688</v>
      </c>
      <c r="E703" s="1">
        <v>0</v>
      </c>
      <c r="F703" s="1">
        <v>0</v>
      </c>
      <c r="G703" s="2">
        <f t="shared" si="0"/>
        <v>292210.30799999996</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11188</v>
      </c>
      <c r="D711" s="1">
        <f>'PR-RAS'!E718</f>
        <v>15208</v>
      </c>
      <c r="E711" s="1">
        <v>0</v>
      </c>
      <c r="F711" s="1">
        <v>0</v>
      </c>
      <c r="G711" s="2">
        <f t="shared" si="0"/>
        <v>29538.84</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975</v>
      </c>
      <c r="D719" s="1">
        <f>'PR-RAS'!E726</f>
        <v>996</v>
      </c>
      <c r="E719" s="1">
        <v>0</v>
      </c>
      <c r="F719" s="1">
        <v>0</v>
      </c>
      <c r="G719" s="2">
        <f t="shared" si="0"/>
        <v>2130.306</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25">B1480/1000*C1480</f>
        <v>0</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25"/>
        <v>0</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25"/>
        <v>0</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25"/>
        <v>0</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25"/>
        <v>0</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25"/>
        <v>0</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25"/>
        <v>0</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25"/>
        <v>0</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25"/>
        <v>0</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25"/>
        <v>0</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25"/>
        <v>0</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25"/>
        <v>0</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25"/>
        <v>0</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25"/>
        <v>0</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5" t="s">
        <v>56</v>
      </c>
      <c r="B1" s="406"/>
      <c r="C1" s="406"/>
      <c r="D1" s="4"/>
      <c r="E1" s="4"/>
      <c r="F1" s="4"/>
      <c r="G1" s="4"/>
      <c r="H1" s="4"/>
      <c r="I1" s="4"/>
      <c r="J1" s="4"/>
      <c r="K1" s="4"/>
      <c r="L1" s="4"/>
      <c r="M1" s="4"/>
      <c r="N1" s="4"/>
      <c r="O1" s="4"/>
      <c r="P1" s="4"/>
      <c r="Q1" s="4"/>
    </row>
    <row r="2" spans="1:17" ht="33" customHeight="1" x14ac:dyDescent="0.2">
      <c r="A2" s="407" t="s">
        <v>3325</v>
      </c>
      <c r="B2" s="408"/>
      <c r="C2" s="404"/>
      <c r="D2" s="4"/>
      <c r="E2" s="4"/>
      <c r="F2" s="4"/>
      <c r="G2" s="4"/>
      <c r="H2" s="4"/>
      <c r="I2" s="4"/>
      <c r="J2" s="4"/>
      <c r="K2" s="4"/>
      <c r="L2" s="4"/>
      <c r="M2" s="4"/>
      <c r="N2" s="4"/>
      <c r="O2" s="4"/>
      <c r="P2" s="4"/>
      <c r="Q2" s="4"/>
    </row>
    <row r="3" spans="1:17" ht="18.75" customHeight="1" x14ac:dyDescent="0.2">
      <c r="A3" s="50" t="s">
        <v>3326</v>
      </c>
      <c r="B3" s="409"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11" t="s">
        <v>3408</v>
      </c>
      <c r="C46" s="404"/>
      <c r="D46" s="49"/>
      <c r="E46" s="4"/>
      <c r="F46" s="4"/>
      <c r="G46" s="4"/>
      <c r="H46" s="4"/>
      <c r="I46" s="4"/>
      <c r="J46" s="4"/>
      <c r="K46" s="4"/>
      <c r="L46" s="4"/>
      <c r="M46" s="4"/>
      <c r="N46" s="4"/>
      <c r="O46" s="4"/>
      <c r="P46" s="4"/>
      <c r="Q46" s="4"/>
    </row>
    <row r="47" spans="1:21" ht="66" hidden="1" customHeight="1" x14ac:dyDescent="0.2">
      <c r="A47" s="57" t="s">
        <v>3409</v>
      </c>
      <c r="B47" s="412" t="s">
        <v>3410</v>
      </c>
      <c r="C47" s="412"/>
      <c r="D47" s="4"/>
      <c r="E47" s="4"/>
      <c r="F47" s="4"/>
      <c r="G47" s="4"/>
      <c r="H47" s="4"/>
      <c r="I47" s="4"/>
      <c r="J47" s="4"/>
      <c r="K47" s="4"/>
      <c r="L47" s="4"/>
      <c r="M47" s="4"/>
      <c r="N47" s="4"/>
      <c r="O47" s="4"/>
      <c r="P47" s="4"/>
      <c r="Q47" s="4"/>
    </row>
    <row r="48" spans="1:21" ht="123.75" customHeight="1" x14ac:dyDescent="0.2">
      <c r="A48" s="321" t="s">
        <v>3411</v>
      </c>
      <c r="B48" s="410" t="s">
        <v>3412</v>
      </c>
      <c r="C48" s="402"/>
      <c r="D48" s="4"/>
      <c r="E48" s="4"/>
      <c r="F48" s="4"/>
      <c r="G48" s="4"/>
      <c r="H48" s="4"/>
      <c r="I48" s="4"/>
      <c r="J48" s="4"/>
      <c r="K48" s="4"/>
      <c r="L48" s="4"/>
      <c r="M48" s="4"/>
      <c r="N48" s="4"/>
      <c r="O48" s="4"/>
      <c r="P48" s="4"/>
      <c r="Q48" s="4"/>
    </row>
    <row r="49" spans="1:17" s="315" customFormat="1" ht="34.5" customHeight="1" x14ac:dyDescent="0.2">
      <c r="A49" s="321" t="s">
        <v>3413</v>
      </c>
      <c r="B49" s="401"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tabSelected="1" workbookViewId="0">
      <pane ySplit="1" topLeftCell="A2" activePane="bottomLeft" state="frozen"/>
      <selection pane="bottomLeft"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26" t="s">
        <v>27</v>
      </c>
      <c r="B1" s="327"/>
      <c r="C1" s="327"/>
      <c r="D1" s="328" t="s">
        <v>28</v>
      </c>
      <c r="E1" s="329"/>
      <c r="F1" s="329"/>
      <c r="G1" s="330" t="s">
        <v>29</v>
      </c>
      <c r="H1" s="329"/>
      <c r="I1" s="331"/>
      <c r="J1" s="4"/>
      <c r="K1" s="4"/>
      <c r="L1" s="4"/>
      <c r="M1" s="4"/>
      <c r="N1" s="4"/>
      <c r="O1" s="4"/>
      <c r="P1" s="4"/>
      <c r="Q1" s="4"/>
      <c r="R1" s="4"/>
      <c r="S1" s="4"/>
      <c r="T1" s="4"/>
      <c r="U1" s="4"/>
      <c r="V1" s="4"/>
      <c r="W1" s="4"/>
      <c r="X1" s="4"/>
    </row>
    <row r="2" spans="1:24" ht="37.5" customHeight="1" x14ac:dyDescent="0.2">
      <c r="A2" s="332" t="s">
        <v>30</v>
      </c>
      <c r="B2" s="327"/>
      <c r="C2" s="327"/>
      <c r="D2" s="327"/>
      <c r="E2" s="327"/>
      <c r="F2" s="327"/>
      <c r="G2" s="327"/>
      <c r="H2" s="327"/>
      <c r="I2" s="327"/>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3" t="s">
        <v>32</v>
      </c>
      <c r="B4" s="334"/>
      <c r="C4" s="334"/>
      <c r="D4" s="334"/>
      <c r="E4" s="334"/>
      <c r="F4" s="334"/>
      <c r="G4" s="334"/>
      <c r="H4" s="334"/>
      <c r="I4" s="334"/>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34741</v>
      </c>
      <c r="H6" s="27" t="s">
        <v>34</v>
      </c>
      <c r="I6" s="28" t="s">
        <v>35</v>
      </c>
      <c r="J6" s="4"/>
      <c r="L6" s="4"/>
      <c r="M6" s="4"/>
      <c r="N6" s="4"/>
      <c r="O6" s="4"/>
      <c r="P6" s="4"/>
      <c r="Q6" s="4"/>
      <c r="R6" s="4"/>
      <c r="S6" s="4"/>
      <c r="T6" s="4"/>
      <c r="U6" s="4"/>
      <c r="V6" s="4"/>
      <c r="W6" s="4"/>
      <c r="X6" s="4"/>
    </row>
    <row r="7" spans="1:24" ht="15" customHeight="1" x14ac:dyDescent="0.2">
      <c r="B7" s="29"/>
      <c r="C7" s="30"/>
      <c r="D7" s="31"/>
      <c r="E7" s="335" t="s">
        <v>36</v>
      </c>
      <c r="F7" s="338" t="s">
        <v>37</v>
      </c>
      <c r="G7" s="331"/>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36"/>
      <c r="F8" s="322" t="s">
        <v>40</v>
      </c>
      <c r="G8" s="323"/>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36"/>
      <c r="F9" s="324" t="s">
        <v>41</v>
      </c>
      <c r="G9" s="325"/>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36"/>
      <c r="F10" s="322" t="s">
        <v>44</v>
      </c>
      <c r="G10" s="323"/>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37"/>
      <c r="F11" s="339" t="s">
        <v>45</v>
      </c>
      <c r="G11" s="340"/>
      <c r="H11" s="40" t="str">
        <f>IF(OR(MAX(Skriveni!C1480:C1580)&gt;0,MIN(Skriveni!C1480:C1580)&lt;0),"DA","NE")</f>
        <v>NE</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4" t="s">
        <v>49</v>
      </c>
      <c r="C15" s="345"/>
      <c r="D15" s="345"/>
      <c r="E15" s="345"/>
      <c r="F15" s="346"/>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1" t="s">
        <v>37</v>
      </c>
      <c r="B16" s="347" t="str">
        <f>'PR-RAS'!B6</f>
        <v xml:space="preserve">PRIHODI POSLOVANJA (šifre 61+62+63+64+65+66+67+68) </v>
      </c>
      <c r="C16" s="348"/>
      <c r="D16" s="348"/>
      <c r="E16" s="348"/>
      <c r="F16" s="349"/>
      <c r="G16" s="42" t="str">
        <f>'PR-RAS'!C6</f>
        <v>6</v>
      </c>
      <c r="H16" s="214">
        <f>'PR-RAS'!D6</f>
        <v>620362</v>
      </c>
      <c r="I16" s="214">
        <f>'PR-RAS'!E6</f>
        <v>660540.65999999992</v>
      </c>
      <c r="J16" s="4"/>
      <c r="K16" s="4"/>
      <c r="L16" s="4"/>
      <c r="M16" s="4"/>
      <c r="N16" s="4"/>
      <c r="O16" s="4"/>
      <c r="P16" s="4"/>
      <c r="Q16" s="4"/>
      <c r="R16" s="4"/>
      <c r="S16" s="4"/>
      <c r="T16" s="4"/>
      <c r="U16" s="4"/>
      <c r="V16" s="4"/>
      <c r="W16" s="4"/>
      <c r="X16" s="4"/>
    </row>
    <row r="17" spans="1:24" ht="12.75" customHeight="1" x14ac:dyDescent="0.2">
      <c r="A17" s="342"/>
      <c r="B17" s="350" t="str">
        <f>'PR-RAS'!B151</f>
        <v xml:space="preserve">RASHODI POSLOVANJA (šifre 31+32+34+35+36+37+38) </v>
      </c>
      <c r="C17" s="351"/>
      <c r="D17" s="351"/>
      <c r="E17" s="351"/>
      <c r="F17" s="352"/>
      <c r="G17" s="43" t="str">
        <f>'PR-RAS'!C151</f>
        <v>3</v>
      </c>
      <c r="H17" s="214">
        <f>'PR-RAS'!D151</f>
        <v>649144</v>
      </c>
      <c r="I17" s="214">
        <f>'PR-RAS'!E151</f>
        <v>841199.12</v>
      </c>
      <c r="J17" s="4"/>
      <c r="K17" s="4"/>
      <c r="L17" s="4"/>
      <c r="M17" s="4"/>
      <c r="N17" s="4"/>
      <c r="O17" s="4"/>
      <c r="P17" s="4"/>
      <c r="Q17" s="4"/>
      <c r="R17" s="4"/>
      <c r="S17" s="4"/>
      <c r="T17" s="4"/>
      <c r="U17" s="4"/>
      <c r="V17" s="4"/>
      <c r="W17" s="4"/>
      <c r="X17" s="4"/>
    </row>
    <row r="18" spans="1:24" ht="12.75" customHeight="1" x14ac:dyDescent="0.2">
      <c r="A18" s="342"/>
      <c r="B18" s="350" t="str">
        <f>'PR-RAS'!B645</f>
        <v>Višak prihoda i primitaka raspoloživ u sljedećem razdoblju (šifre X005 + '9221-9222' - Y005 - '9222-9221')</v>
      </c>
      <c r="C18" s="351"/>
      <c r="D18" s="351"/>
      <c r="E18" s="351"/>
      <c r="F18" s="352"/>
      <c r="G18" s="43" t="str">
        <f>'PR-RAS'!C645</f>
        <v>X006</v>
      </c>
      <c r="H18" s="214">
        <f>'PR-RAS'!D645</f>
        <v>695</v>
      </c>
      <c r="I18" s="214">
        <f>'PR-RAS'!E645</f>
        <v>0</v>
      </c>
      <c r="J18" s="4"/>
      <c r="K18" s="4"/>
      <c r="L18" s="4"/>
      <c r="M18" s="4"/>
      <c r="N18" s="4"/>
      <c r="O18" s="4"/>
      <c r="P18" s="4"/>
      <c r="Q18" s="4"/>
      <c r="R18" s="4"/>
      <c r="S18" s="4"/>
      <c r="T18" s="4"/>
      <c r="U18" s="4"/>
      <c r="V18" s="4"/>
      <c r="W18" s="4"/>
      <c r="X18" s="4"/>
    </row>
    <row r="19" spans="1:24" ht="12.75" customHeight="1" x14ac:dyDescent="0.2">
      <c r="A19" s="343"/>
      <c r="B19" s="353" t="str">
        <f>'PR-RAS'!B646</f>
        <v>Manjak prihoda i primitaka za pokriće u sljedećem razdoblju (šifre Y005 + '9222-9221' - X005 - '9221-9222' )</v>
      </c>
      <c r="C19" s="354"/>
      <c r="D19" s="354"/>
      <c r="E19" s="354"/>
      <c r="F19" s="355"/>
      <c r="G19" s="44" t="str">
        <f>'PR-RAS'!C646</f>
        <v>Y006</v>
      </c>
      <c r="H19" s="215">
        <f>'PR-RAS'!D646</f>
        <v>0</v>
      </c>
      <c r="I19" s="215">
        <f>'PR-RAS'!E646</f>
        <v>114713.00000000007</v>
      </c>
      <c r="J19" s="4"/>
      <c r="K19" s="4"/>
      <c r="L19" s="4"/>
      <c r="M19" s="4"/>
      <c r="N19" s="4"/>
      <c r="O19" s="4"/>
      <c r="P19" s="4"/>
      <c r="Q19" s="4"/>
      <c r="R19" s="4"/>
      <c r="S19" s="4"/>
      <c r="T19" s="4"/>
      <c r="U19" s="4"/>
      <c r="V19" s="4"/>
      <c r="W19" s="4"/>
      <c r="X19" s="4"/>
    </row>
    <row r="20" spans="1:24" ht="12.75" customHeight="1" x14ac:dyDescent="0.2">
      <c r="A20" s="341" t="s">
        <v>40</v>
      </c>
      <c r="B20" s="347" t="str">
        <f>BILANCA!B7</f>
        <v>Nefinancijska imovina (šifre 01+02+03+04+05+06)</v>
      </c>
      <c r="C20" s="348"/>
      <c r="D20" s="348"/>
      <c r="E20" s="348"/>
      <c r="F20" s="349"/>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2"/>
      <c r="B21" s="350" t="str">
        <f>BILANCA!B68</f>
        <v>Financijska imovina (šifre 11+12+13+14+15+16+17+19)</v>
      </c>
      <c r="C21" s="351"/>
      <c r="D21" s="351"/>
      <c r="E21" s="351"/>
      <c r="F21" s="352"/>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2"/>
      <c r="B22" s="350" t="str">
        <f>BILANCA!B176</f>
        <v xml:space="preserve">Obveze (šifre 23+24+25+26+29) </v>
      </c>
      <c r="C22" s="351"/>
      <c r="D22" s="351"/>
      <c r="E22" s="351"/>
      <c r="F22" s="352"/>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3"/>
      <c r="B23" s="353" t="str">
        <f>BILANCA!B237</f>
        <v>Vlastiti izvori (šifre 91 + 922 - 93 + 96 do 98)</v>
      </c>
      <c r="C23" s="354"/>
      <c r="D23" s="354"/>
      <c r="E23" s="354"/>
      <c r="F23" s="355"/>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1" t="s">
        <v>53</v>
      </c>
      <c r="B24" s="347" t="str">
        <f>'RAS-funkcijski'!B5</f>
        <v>Opće javne usluge (šifre 011+012+013+014 do 018)</v>
      </c>
      <c r="C24" s="348"/>
      <c r="D24" s="348"/>
      <c r="E24" s="348"/>
      <c r="F24" s="349"/>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2"/>
      <c r="B25" s="350" t="str">
        <f>'RAS-funkcijski'!B35</f>
        <v>Ekonomski poslovi (šifre 041+042+043+044+045+046+047+048+049)</v>
      </c>
      <c r="C25" s="351"/>
      <c r="D25" s="351"/>
      <c r="E25" s="351"/>
      <c r="F25" s="352"/>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2"/>
      <c r="B26" s="350" t="str">
        <f>'RAS-funkcijski'!B88</f>
        <v>Rashodi vezani za stanovanje i kom. pogodnosti koji nisu drugdje svrstani</v>
      </c>
      <c r="C26" s="351"/>
      <c r="D26" s="351"/>
      <c r="E26" s="351"/>
      <c r="F26" s="352"/>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2"/>
      <c r="B27" s="350" t="str">
        <f>'RAS-funkcijski'!B114</f>
        <v>Obrazovanje (šifre 091+092+093+094+095+096+097+098)</v>
      </c>
      <c r="C27" s="351"/>
      <c r="D27" s="351"/>
      <c r="E27" s="351"/>
      <c r="F27" s="352"/>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3"/>
      <c r="B28" s="353" t="str">
        <f>'RAS-funkcijski'!B141</f>
        <v>Kontrolni zbroj (šifre 01+02+03+04+05+06+07+08+09+10)</v>
      </c>
      <c r="C28" s="354"/>
      <c r="D28" s="354"/>
      <c r="E28" s="354"/>
      <c r="F28" s="355"/>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1" t="s">
        <v>44</v>
      </c>
      <c r="B29" s="357" t="str">
        <f>'P-VRIO'!B5</f>
        <v>Promjene u vrijednosti i obujmu imovine (šifre 91511+91512)</v>
      </c>
      <c r="C29" s="348"/>
      <c r="D29" s="348"/>
      <c r="E29" s="348"/>
      <c r="F29" s="349"/>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2"/>
      <c r="B30" s="358" t="str">
        <f>'P-VRIO'!B22</f>
        <v>Promjene u obujmu imovine (šifre P016+P023)</v>
      </c>
      <c r="C30" s="351"/>
      <c r="D30" s="351"/>
      <c r="E30" s="351"/>
      <c r="F30" s="352"/>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2"/>
      <c r="B31" s="358" t="str">
        <f>'P-VRIO'!B38</f>
        <v>Promjene u vrijednosti (revalorizacija) i obujmu obveza (šifre 91521+91522)</v>
      </c>
      <c r="C31" s="351"/>
      <c r="D31" s="351"/>
      <c r="E31" s="351"/>
      <c r="F31" s="352"/>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3"/>
      <c r="B32" s="359" t="str">
        <f>'P-VRIO'!B44</f>
        <v>Promjene u obujmu obveza (šifre P035 do P038)</v>
      </c>
      <c r="C32" s="354"/>
      <c r="D32" s="354"/>
      <c r="E32" s="354"/>
      <c r="F32" s="355"/>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1" t="s">
        <v>45</v>
      </c>
      <c r="B33" s="347" t="str">
        <f>OBVEZE!B5</f>
        <v>Stanje obveza 1. siječnja (=stanju obveza iz Izvještaja o obvezama na 31. prosinca prethodne godine)</v>
      </c>
      <c r="C33" s="348"/>
      <c r="D33" s="348"/>
      <c r="E33" s="348"/>
      <c r="F33" s="349"/>
      <c r="G33" s="188" t="str">
        <f>OBVEZE!C5</f>
        <v>V001</v>
      </c>
      <c r="H33" s="224" t="s">
        <v>54</v>
      </c>
      <c r="I33" s="225">
        <f>OBVEZE!D5</f>
        <v>0</v>
      </c>
      <c r="J33" s="4"/>
      <c r="K33" s="4"/>
      <c r="L33" s="4"/>
      <c r="M33" s="4"/>
      <c r="N33" s="4"/>
      <c r="O33" s="4"/>
      <c r="P33" s="4"/>
      <c r="Q33" s="4"/>
      <c r="R33" s="4"/>
      <c r="S33" s="4"/>
      <c r="T33" s="4"/>
      <c r="U33" s="4"/>
      <c r="V33" s="4"/>
      <c r="W33" s="4"/>
      <c r="X33" s="4"/>
    </row>
    <row r="34" spans="1:24" ht="12.75" customHeight="1" x14ac:dyDescent="0.2">
      <c r="A34" s="342"/>
      <c r="B34" s="350" t="str">
        <f>OBVEZE!B42</f>
        <v>Stanje obveza na kraju izvještajnog razdoblja (šifre V001+V002-V004) i (šifre V007+V009)</v>
      </c>
      <c r="C34" s="351"/>
      <c r="D34" s="351"/>
      <c r="E34" s="351"/>
      <c r="F34" s="352"/>
      <c r="G34" s="189" t="str">
        <f>OBVEZE!C42</f>
        <v>V006</v>
      </c>
      <c r="H34" s="218" t="s">
        <v>54</v>
      </c>
      <c r="I34" s="219">
        <f>OBVEZE!D42</f>
        <v>0</v>
      </c>
      <c r="J34" s="4"/>
      <c r="K34" s="4"/>
      <c r="L34" s="4"/>
      <c r="M34" s="4"/>
      <c r="N34" s="4"/>
      <c r="O34" s="4"/>
      <c r="P34" s="4"/>
      <c r="Q34" s="4"/>
      <c r="R34" s="4"/>
      <c r="S34" s="4"/>
      <c r="T34" s="4"/>
      <c r="U34" s="4"/>
      <c r="V34" s="4"/>
      <c r="W34" s="4"/>
      <c r="X34" s="4"/>
    </row>
    <row r="35" spans="1:24" ht="12.75" customHeight="1" x14ac:dyDescent="0.2">
      <c r="A35" s="342"/>
      <c r="B35" s="350" t="str">
        <f>OBVEZE!B43</f>
        <v>Stanje dospjelih obveza na kraju izvještajnog razdoblja (šifre V008+D23+D24 + 'D dio 25,26')</v>
      </c>
      <c r="C35" s="351"/>
      <c r="D35" s="351"/>
      <c r="E35" s="351"/>
      <c r="F35" s="352"/>
      <c r="G35" s="189" t="str">
        <f>OBVEZE!C43</f>
        <v>V007</v>
      </c>
      <c r="H35" s="218" t="s">
        <v>54</v>
      </c>
      <c r="I35" s="219">
        <f>OBVEZE!D43</f>
        <v>0</v>
      </c>
      <c r="J35" s="4"/>
      <c r="K35" s="4"/>
      <c r="L35" s="4"/>
      <c r="M35" s="4"/>
      <c r="N35" s="4"/>
      <c r="O35" s="4"/>
      <c r="P35" s="4"/>
      <c r="Q35" s="4"/>
      <c r="R35" s="4"/>
      <c r="S35" s="4"/>
      <c r="T35" s="4"/>
      <c r="U35" s="4"/>
      <c r="V35" s="4"/>
      <c r="W35" s="4"/>
      <c r="X35" s="4"/>
    </row>
    <row r="36" spans="1:24" ht="12.75" customHeight="1" x14ac:dyDescent="0.2">
      <c r="A36" s="343"/>
      <c r="B36" s="353" t="str">
        <f>OBVEZE!B101</f>
        <v>Stanje nedospjelih obveza na kraju izvještajnog razdoblja (šifre V010 + ND23 + ND24 + 'ND dio 25,26')</v>
      </c>
      <c r="C36" s="354"/>
      <c r="D36" s="354"/>
      <c r="E36" s="354"/>
      <c r="F36" s="355"/>
      <c r="G36" s="190" t="str">
        <f>OBVEZE!C101</f>
        <v>V009</v>
      </c>
      <c r="H36" s="222" t="s">
        <v>54</v>
      </c>
      <c r="I36" s="223">
        <f>OBVEZE!D101</f>
        <v>0</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56" t="s">
        <v>55</v>
      </c>
      <c r="I39" s="356"/>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pane ySplit="1" topLeftCell="A890" activePane="bottomLeft" state="frozen"/>
      <selection pane="bottomLeft" activeCell="E295" sqref="E295"/>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620362</v>
      </c>
      <c r="E6" s="63">
        <f>E7+E44+E50+E82+E106+E124+E133+E139</f>
        <v>660540.65999999992</v>
      </c>
      <c r="F6" s="64">
        <f t="shared" ref="F6:F130" si="0">IF(D6&lt;&gt;0,IF(E6/D6&gt;=100,"&gt;&gt;100",E6/D6*100),"-")</f>
        <v>106.47664750581112</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800</v>
      </c>
      <c r="E50" s="67">
        <f>E51+E54+E59+E62+E65+E68+E71+E74+E77</f>
        <v>0</v>
      </c>
      <c r="F50" s="64">
        <f t="shared" si="0"/>
        <v>0</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800</v>
      </c>
      <c r="E59" s="63">
        <f t="shared" si="12"/>
        <v>0</v>
      </c>
      <c r="F59" s="64">
        <f t="shared" si="0"/>
        <v>0</v>
      </c>
    </row>
    <row r="60" spans="1:6" ht="24" x14ac:dyDescent="0.2">
      <c r="A60" s="61">
        <v>6331</v>
      </c>
      <c r="B60" s="107" t="s">
        <v>173</v>
      </c>
      <c r="C60" s="62" t="s">
        <v>174</v>
      </c>
      <c r="D60" s="292">
        <v>800</v>
      </c>
      <c r="E60" s="292"/>
      <c r="F60" s="64">
        <f t="shared" si="0"/>
        <v>0</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120878</v>
      </c>
      <c r="E106" s="63">
        <f t="shared" si="23"/>
        <v>147688.04999999999</v>
      </c>
      <c r="F106" s="64">
        <f t="shared" si="0"/>
        <v>122.17942884561293</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120878</v>
      </c>
      <c r="E112" s="63">
        <f t="shared" si="25"/>
        <v>147688.04999999999</v>
      </c>
      <c r="F112" s="64">
        <f t="shared" si="0"/>
        <v>122.17942884561293</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120878</v>
      </c>
      <c r="E117" s="292">
        <v>147688.04999999999</v>
      </c>
      <c r="F117" s="64">
        <f t="shared" si="0"/>
        <v>122.17942884561293</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750</v>
      </c>
      <c r="E124" s="63">
        <f t="shared" si="27"/>
        <v>0</v>
      </c>
      <c r="F124" s="64">
        <f t="shared" si="0"/>
        <v>0</v>
      </c>
    </row>
    <row r="125" spans="1:6" ht="12.75" customHeight="1" x14ac:dyDescent="0.2">
      <c r="A125" s="61">
        <v>661</v>
      </c>
      <c r="B125" s="107" t="s">
        <v>303</v>
      </c>
      <c r="C125" s="62" t="s">
        <v>304</v>
      </c>
      <c r="D125" s="63">
        <f t="shared" ref="D125:E125" si="28">SUM(D126:D127)</f>
        <v>750</v>
      </c>
      <c r="E125" s="63">
        <f t="shared" si="28"/>
        <v>0</v>
      </c>
      <c r="F125" s="64">
        <f t="shared" si="0"/>
        <v>0</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750</v>
      </c>
      <c r="E127" s="292"/>
      <c r="F127" s="64">
        <f t="shared" si="0"/>
        <v>0</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497934</v>
      </c>
      <c r="E133" s="63">
        <f t="shared" si="30"/>
        <v>512852.61</v>
      </c>
      <c r="F133" s="64">
        <f t="shared" ref="F133:F222" si="31">IF(D133&lt;&gt;0,IF(E133/D133&gt;=100,"&gt;&gt;100",E133/D133*100),"-")</f>
        <v>102.99610189302197</v>
      </c>
    </row>
    <row r="134" spans="1:6" ht="24" x14ac:dyDescent="0.2">
      <c r="A134" s="61">
        <v>671</v>
      </c>
      <c r="B134" s="237" t="s">
        <v>321</v>
      </c>
      <c r="C134" s="62" t="s">
        <v>322</v>
      </c>
      <c r="D134" s="63">
        <f t="shared" ref="D134:E134" si="32">SUM(D135:D137)</f>
        <v>497934</v>
      </c>
      <c r="E134" s="63">
        <f t="shared" si="32"/>
        <v>512852.61</v>
      </c>
      <c r="F134" s="64">
        <f t="shared" si="31"/>
        <v>102.99610189302197</v>
      </c>
    </row>
    <row r="135" spans="1:6" ht="12.75" customHeight="1" x14ac:dyDescent="0.2">
      <c r="A135" s="61">
        <v>6711</v>
      </c>
      <c r="B135" s="95" t="s">
        <v>323</v>
      </c>
      <c r="C135" s="62" t="s">
        <v>324</v>
      </c>
      <c r="D135" s="292">
        <v>497934</v>
      </c>
      <c r="E135" s="292">
        <v>512852.61</v>
      </c>
      <c r="F135" s="64">
        <f t="shared" si="31"/>
        <v>102.99610189302197</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649144</v>
      </c>
      <c r="E151" s="63">
        <f t="shared" si="35"/>
        <v>841199.12</v>
      </c>
      <c r="F151" s="64">
        <f t="shared" si="31"/>
        <v>129.5859038980565</v>
      </c>
    </row>
    <row r="152" spans="1:6" ht="12.75" customHeight="1" x14ac:dyDescent="0.2">
      <c r="A152" s="61">
        <v>31</v>
      </c>
      <c r="B152" s="95" t="s">
        <v>356</v>
      </c>
      <c r="C152" s="62" t="s">
        <v>357</v>
      </c>
      <c r="D152" s="63">
        <f t="shared" ref="D152:E152" si="36">D153+D158+D159</f>
        <v>482987</v>
      </c>
      <c r="E152" s="63">
        <f t="shared" si="36"/>
        <v>664336.33000000007</v>
      </c>
      <c r="F152" s="64">
        <f t="shared" si="31"/>
        <v>137.54745572862211</v>
      </c>
    </row>
    <row r="153" spans="1:6" ht="12.75" customHeight="1" x14ac:dyDescent="0.2">
      <c r="A153" s="61">
        <v>311</v>
      </c>
      <c r="B153" s="95" t="s">
        <v>358</v>
      </c>
      <c r="C153" s="62" t="s">
        <v>359</v>
      </c>
      <c r="D153" s="63">
        <f t="shared" ref="D153:E153" si="37">SUM(D154:D157)</f>
        <v>415502</v>
      </c>
      <c r="E153" s="63">
        <f t="shared" si="37"/>
        <v>574254.78</v>
      </c>
      <c r="F153" s="64">
        <f t="shared" si="31"/>
        <v>138.20746470534439</v>
      </c>
    </row>
    <row r="154" spans="1:6" ht="12.75" customHeight="1" x14ac:dyDescent="0.2">
      <c r="A154" s="61">
        <v>3111</v>
      </c>
      <c r="B154" s="95" t="s">
        <v>360</v>
      </c>
      <c r="C154" s="62" t="s">
        <v>361</v>
      </c>
      <c r="D154" s="292">
        <v>415502</v>
      </c>
      <c r="E154" s="292">
        <v>574254.78</v>
      </c>
      <c r="F154" s="64">
        <f t="shared" si="31"/>
        <v>138.20746470534439</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c r="E158" s="292"/>
      <c r="F158" s="64" t="str">
        <f t="shared" si="31"/>
        <v>-</v>
      </c>
    </row>
    <row r="159" spans="1:6" ht="12.75" customHeight="1" x14ac:dyDescent="0.2">
      <c r="A159" s="61">
        <v>313</v>
      </c>
      <c r="B159" s="95" t="s">
        <v>370</v>
      </c>
      <c r="C159" s="62" t="s">
        <v>371</v>
      </c>
      <c r="D159" s="63">
        <f t="shared" ref="D159:E159" si="38">SUM(D160:D162)</f>
        <v>67485</v>
      </c>
      <c r="E159" s="63">
        <f t="shared" si="38"/>
        <v>90081.55</v>
      </c>
      <c r="F159" s="64">
        <f t="shared" si="31"/>
        <v>133.48381121730753</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64973</v>
      </c>
      <c r="E161" s="292">
        <v>90081.55</v>
      </c>
      <c r="F161" s="64">
        <f t="shared" si="31"/>
        <v>138.64459083003712</v>
      </c>
    </row>
    <row r="162" spans="1:6" ht="12.75" customHeight="1" x14ac:dyDescent="0.2">
      <c r="A162" s="61">
        <v>3133</v>
      </c>
      <c r="B162" s="95" t="s">
        <v>375</v>
      </c>
      <c r="C162" s="62" t="s">
        <v>376</v>
      </c>
      <c r="D162" s="292">
        <v>2512</v>
      </c>
      <c r="E162" s="292"/>
      <c r="F162" s="64">
        <f t="shared" si="31"/>
        <v>0</v>
      </c>
    </row>
    <row r="163" spans="1:6" ht="12.75" customHeight="1" x14ac:dyDescent="0.2">
      <c r="A163" s="61">
        <v>32</v>
      </c>
      <c r="B163" s="95" t="s">
        <v>377</v>
      </c>
      <c r="C163" s="62" t="s">
        <v>378</v>
      </c>
      <c r="D163" s="63">
        <f t="shared" ref="D163:E163" si="39">D164+D169+D177+D187+D188</f>
        <v>163978</v>
      </c>
      <c r="E163" s="63">
        <f t="shared" si="39"/>
        <v>175379.21000000002</v>
      </c>
      <c r="F163" s="64">
        <f t="shared" si="31"/>
        <v>106.95289002183222</v>
      </c>
    </row>
    <row r="164" spans="1:6" ht="12.75" customHeight="1" x14ac:dyDescent="0.2">
      <c r="A164" s="61">
        <v>321</v>
      </c>
      <c r="B164" s="95" t="s">
        <v>379</v>
      </c>
      <c r="C164" s="62" t="s">
        <v>380</v>
      </c>
      <c r="D164" s="63">
        <f t="shared" ref="D164:E164" si="40">SUM(D165:D168)</f>
        <v>16188</v>
      </c>
      <c r="E164" s="63">
        <f t="shared" si="40"/>
        <v>24008</v>
      </c>
      <c r="F164" s="64">
        <f t="shared" si="31"/>
        <v>148.30738818878183</v>
      </c>
    </row>
    <row r="165" spans="1:6" ht="12.75" customHeight="1" x14ac:dyDescent="0.2">
      <c r="A165" s="61">
        <v>3211</v>
      </c>
      <c r="B165" s="95" t="s">
        <v>381</v>
      </c>
      <c r="C165" s="62" t="s">
        <v>382</v>
      </c>
      <c r="D165" s="292"/>
      <c r="E165" s="292"/>
      <c r="F165" s="64" t="str">
        <f t="shared" si="31"/>
        <v>-</v>
      </c>
    </row>
    <row r="166" spans="1:6" ht="12.75" customHeight="1" x14ac:dyDescent="0.2">
      <c r="A166" s="61">
        <v>3212</v>
      </c>
      <c r="B166" s="95" t="s">
        <v>383</v>
      </c>
      <c r="C166" s="62" t="s">
        <v>384</v>
      </c>
      <c r="D166" s="292">
        <v>11188</v>
      </c>
      <c r="E166" s="292">
        <v>15208</v>
      </c>
      <c r="F166" s="64">
        <f t="shared" si="31"/>
        <v>135.93135502323918</v>
      </c>
    </row>
    <row r="167" spans="1:6" ht="12.75" customHeight="1" x14ac:dyDescent="0.2">
      <c r="A167" s="61">
        <v>3213</v>
      </c>
      <c r="B167" s="95" t="s">
        <v>385</v>
      </c>
      <c r="C167" s="62" t="s">
        <v>386</v>
      </c>
      <c r="D167" s="292">
        <v>5000</v>
      </c>
      <c r="E167" s="292">
        <v>8800</v>
      </c>
      <c r="F167" s="64">
        <f t="shared" si="31"/>
        <v>176</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105845</v>
      </c>
      <c r="E169" s="63">
        <f t="shared" si="41"/>
        <v>96572.49</v>
      </c>
      <c r="F169" s="64">
        <f t="shared" si="31"/>
        <v>91.239538948462382</v>
      </c>
    </row>
    <row r="170" spans="1:6" ht="12.75" customHeight="1" x14ac:dyDescent="0.2">
      <c r="A170" s="61">
        <v>3221</v>
      </c>
      <c r="B170" s="95" t="s">
        <v>391</v>
      </c>
      <c r="C170" s="62" t="s">
        <v>392</v>
      </c>
      <c r="D170" s="292">
        <v>44706</v>
      </c>
      <c r="E170" s="292">
        <v>35300.92</v>
      </c>
      <c r="F170" s="64">
        <f t="shared" si="31"/>
        <v>78.962376414798911</v>
      </c>
    </row>
    <row r="171" spans="1:6" ht="12.75" customHeight="1" x14ac:dyDescent="0.2">
      <c r="A171" s="61">
        <v>3222</v>
      </c>
      <c r="B171" s="95" t="s">
        <v>393</v>
      </c>
      <c r="C171" s="62" t="s">
        <v>394</v>
      </c>
      <c r="D171" s="292">
        <v>31680</v>
      </c>
      <c r="E171" s="292">
        <v>35203.519999999997</v>
      </c>
      <c r="F171" s="64">
        <f t="shared" si="31"/>
        <v>111.12222222222221</v>
      </c>
    </row>
    <row r="172" spans="1:6" ht="12.75" customHeight="1" x14ac:dyDescent="0.2">
      <c r="A172" s="61">
        <v>3223</v>
      </c>
      <c r="B172" s="95" t="s">
        <v>395</v>
      </c>
      <c r="C172" s="62" t="s">
        <v>396</v>
      </c>
      <c r="D172" s="292">
        <v>22399</v>
      </c>
      <c r="E172" s="292">
        <v>26068.05</v>
      </c>
      <c r="F172" s="64">
        <f t="shared" si="31"/>
        <v>116.38041876869502</v>
      </c>
    </row>
    <row r="173" spans="1:6" ht="12.75" customHeight="1" x14ac:dyDescent="0.2">
      <c r="A173" s="61">
        <v>3224</v>
      </c>
      <c r="B173" s="95" t="s">
        <v>397</v>
      </c>
      <c r="C173" s="62" t="s">
        <v>398</v>
      </c>
      <c r="D173" s="292"/>
      <c r="E173" s="292"/>
      <c r="F173" s="64" t="str">
        <f t="shared" si="31"/>
        <v>-</v>
      </c>
    </row>
    <row r="174" spans="1:6" ht="12.75" customHeight="1" x14ac:dyDescent="0.2">
      <c r="A174" s="61">
        <v>3225</v>
      </c>
      <c r="B174" s="95" t="s">
        <v>399</v>
      </c>
      <c r="C174" s="62" t="s">
        <v>400</v>
      </c>
      <c r="D174" s="292">
        <v>6990</v>
      </c>
      <c r="E174" s="292"/>
      <c r="F174" s="64">
        <f t="shared" si="31"/>
        <v>0</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v>70</v>
      </c>
      <c r="E176" s="292"/>
      <c r="F176" s="64">
        <f t="shared" si="31"/>
        <v>0</v>
      </c>
    </row>
    <row r="177" spans="1:6" ht="12.75" customHeight="1" x14ac:dyDescent="0.2">
      <c r="A177" s="61">
        <v>323</v>
      </c>
      <c r="B177" s="95" t="s">
        <v>405</v>
      </c>
      <c r="C177" s="62" t="s">
        <v>406</v>
      </c>
      <c r="D177" s="63">
        <f t="shared" ref="D177:E177" si="42">SUM(D178:D186)</f>
        <v>35692</v>
      </c>
      <c r="E177" s="63">
        <f t="shared" si="42"/>
        <v>37348.720000000001</v>
      </c>
      <c r="F177" s="64">
        <f t="shared" si="31"/>
        <v>104.64171242855542</v>
      </c>
    </row>
    <row r="178" spans="1:6" ht="12.75" customHeight="1" x14ac:dyDescent="0.2">
      <c r="A178" s="61">
        <v>3231</v>
      </c>
      <c r="B178" s="95" t="s">
        <v>407</v>
      </c>
      <c r="C178" s="62" t="s">
        <v>408</v>
      </c>
      <c r="D178" s="292">
        <v>905</v>
      </c>
      <c r="E178" s="292">
        <v>1296.93</v>
      </c>
      <c r="F178" s="64">
        <f t="shared" si="31"/>
        <v>143.307182320442</v>
      </c>
    </row>
    <row r="179" spans="1:6" ht="12.75" customHeight="1" x14ac:dyDescent="0.2">
      <c r="A179" s="61">
        <v>3232</v>
      </c>
      <c r="B179" s="95" t="s">
        <v>409</v>
      </c>
      <c r="C179" s="62" t="s">
        <v>410</v>
      </c>
      <c r="D179" s="292">
        <v>10551</v>
      </c>
      <c r="E179" s="292">
        <v>11200.05</v>
      </c>
      <c r="F179" s="64">
        <f t="shared" si="31"/>
        <v>106.15154961615012</v>
      </c>
    </row>
    <row r="180" spans="1:6" ht="12.75" customHeight="1" x14ac:dyDescent="0.2">
      <c r="A180" s="61">
        <v>3233</v>
      </c>
      <c r="B180" s="95" t="s">
        <v>411</v>
      </c>
      <c r="C180" s="62" t="s">
        <v>412</v>
      </c>
      <c r="D180" s="292"/>
      <c r="E180" s="292"/>
      <c r="F180" s="64" t="str">
        <f t="shared" si="31"/>
        <v>-</v>
      </c>
    </row>
    <row r="181" spans="1:6" ht="12.75" customHeight="1" x14ac:dyDescent="0.2">
      <c r="A181" s="61">
        <v>3234</v>
      </c>
      <c r="B181" s="95" t="s">
        <v>413</v>
      </c>
      <c r="C181" s="62" t="s">
        <v>414</v>
      </c>
      <c r="D181" s="292">
        <v>1799</v>
      </c>
      <c r="E181" s="292">
        <v>2103.2399999999998</v>
      </c>
      <c r="F181" s="64">
        <f t="shared" si="31"/>
        <v>116.91161756531405</v>
      </c>
    </row>
    <row r="182" spans="1:6" ht="12.75" customHeight="1" x14ac:dyDescent="0.2">
      <c r="A182" s="61">
        <v>3235</v>
      </c>
      <c r="B182" s="95" t="s">
        <v>415</v>
      </c>
      <c r="C182" s="62" t="s">
        <v>416</v>
      </c>
      <c r="D182" s="292">
        <v>969</v>
      </c>
      <c r="E182" s="292">
        <v>1978.5</v>
      </c>
      <c r="F182" s="64">
        <f t="shared" si="31"/>
        <v>204.17956656346749</v>
      </c>
    </row>
    <row r="183" spans="1:6" ht="12.75" customHeight="1" x14ac:dyDescent="0.2">
      <c r="A183" s="61">
        <v>3236</v>
      </c>
      <c r="B183" s="95" t="s">
        <v>417</v>
      </c>
      <c r="C183" s="62" t="s">
        <v>418</v>
      </c>
      <c r="D183" s="292">
        <v>1218</v>
      </c>
      <c r="E183" s="292">
        <v>2132.5</v>
      </c>
      <c r="F183" s="64">
        <f t="shared" si="31"/>
        <v>175.08210180623973</v>
      </c>
    </row>
    <row r="184" spans="1:6" ht="12.75" customHeight="1" x14ac:dyDescent="0.2">
      <c r="A184" s="61">
        <v>3237</v>
      </c>
      <c r="B184" s="95" t="s">
        <v>419</v>
      </c>
      <c r="C184" s="62" t="s">
        <v>420</v>
      </c>
      <c r="D184" s="292">
        <v>16875</v>
      </c>
      <c r="E184" s="292">
        <v>15250</v>
      </c>
      <c r="F184" s="64">
        <f t="shared" si="31"/>
        <v>90.370370370370367</v>
      </c>
    </row>
    <row r="185" spans="1:6" ht="12.75" customHeight="1" x14ac:dyDescent="0.2">
      <c r="A185" s="61">
        <v>3238</v>
      </c>
      <c r="B185" s="95" t="s">
        <v>421</v>
      </c>
      <c r="C185" s="62" t="s">
        <v>422</v>
      </c>
      <c r="D185" s="292">
        <v>3375</v>
      </c>
      <c r="E185" s="292">
        <v>3387.5</v>
      </c>
      <c r="F185" s="64">
        <f t="shared" si="31"/>
        <v>100.37037037037038</v>
      </c>
    </row>
    <row r="186" spans="1:6" ht="12.75" customHeight="1" x14ac:dyDescent="0.2">
      <c r="A186" s="61">
        <v>3239</v>
      </c>
      <c r="B186" s="95" t="s">
        <v>423</v>
      </c>
      <c r="C186" s="62" t="s">
        <v>424</v>
      </c>
      <c r="D186" s="292"/>
      <c r="E186" s="292"/>
      <c r="F186" s="64" t="str">
        <f t="shared" si="31"/>
        <v>-</v>
      </c>
    </row>
    <row r="187" spans="1:6" ht="12.75" customHeight="1" x14ac:dyDescent="0.2">
      <c r="A187" s="61">
        <v>324</v>
      </c>
      <c r="B187" s="95" t="s">
        <v>425</v>
      </c>
      <c r="C187" s="62" t="s">
        <v>426</v>
      </c>
      <c r="D187" s="292">
        <v>3759</v>
      </c>
      <c r="E187" s="292">
        <v>11575</v>
      </c>
      <c r="F187" s="64">
        <f t="shared" si="31"/>
        <v>307.92764032987498</v>
      </c>
    </row>
    <row r="188" spans="1:6" ht="12.75" customHeight="1" x14ac:dyDescent="0.2">
      <c r="A188" s="61">
        <v>329</v>
      </c>
      <c r="B188" s="95" t="s">
        <v>427</v>
      </c>
      <c r="C188" s="62" t="s">
        <v>428</v>
      </c>
      <c r="D188" s="63">
        <f t="shared" ref="D188:E188" si="43">SUM(D189:D195)</f>
        <v>2494</v>
      </c>
      <c r="E188" s="63">
        <f t="shared" si="43"/>
        <v>5875</v>
      </c>
      <c r="F188" s="64">
        <f t="shared" si="31"/>
        <v>235.56535685645548</v>
      </c>
    </row>
    <row r="189" spans="1:6" ht="12.75" customHeight="1" x14ac:dyDescent="0.2">
      <c r="A189" s="61">
        <v>3291</v>
      </c>
      <c r="B189" s="237" t="s">
        <v>429</v>
      </c>
      <c r="C189" s="62" t="s">
        <v>430</v>
      </c>
      <c r="D189" s="292"/>
      <c r="E189" s="292"/>
      <c r="F189" s="64" t="str">
        <f t="shared" si="31"/>
        <v>-</v>
      </c>
    </row>
    <row r="190" spans="1:6" ht="12.75" customHeight="1" x14ac:dyDescent="0.2">
      <c r="A190" s="61">
        <v>3292</v>
      </c>
      <c r="B190" s="95" t="s">
        <v>431</v>
      </c>
      <c r="C190" s="62" t="s">
        <v>432</v>
      </c>
      <c r="D190" s="292">
        <v>2457</v>
      </c>
      <c r="E190" s="292">
        <v>2475</v>
      </c>
      <c r="F190" s="64">
        <f t="shared" si="31"/>
        <v>100.73260073260073</v>
      </c>
    </row>
    <row r="191" spans="1:6" ht="12.75" customHeight="1" x14ac:dyDescent="0.2">
      <c r="A191" s="61">
        <v>3293</v>
      </c>
      <c r="B191" s="95" t="s">
        <v>433</v>
      </c>
      <c r="C191" s="62" t="s">
        <v>434</v>
      </c>
      <c r="D191" s="292"/>
      <c r="E191" s="292"/>
      <c r="F191" s="64" t="str">
        <f t="shared" si="31"/>
        <v>-</v>
      </c>
    </row>
    <row r="192" spans="1:6" ht="12.75" customHeight="1" x14ac:dyDescent="0.2">
      <c r="A192" s="61">
        <v>3294</v>
      </c>
      <c r="B192" s="95" t="s">
        <v>435</v>
      </c>
      <c r="C192" s="62" t="s">
        <v>436</v>
      </c>
      <c r="D192" s="292"/>
      <c r="E192" s="292"/>
      <c r="F192" s="64" t="str">
        <f t="shared" si="31"/>
        <v>-</v>
      </c>
    </row>
    <row r="193" spans="1:6" ht="12.75" customHeight="1" x14ac:dyDescent="0.2">
      <c r="A193" s="61">
        <v>3295</v>
      </c>
      <c r="B193" s="95" t="s">
        <v>437</v>
      </c>
      <c r="C193" s="62" t="s">
        <v>438</v>
      </c>
      <c r="D193" s="292"/>
      <c r="E193" s="292">
        <v>3400</v>
      </c>
      <c r="F193" s="64" t="str">
        <f t="shared" si="31"/>
        <v>-</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v>37</v>
      </c>
      <c r="E195" s="292"/>
      <c r="F195" s="64">
        <f t="shared" si="31"/>
        <v>0</v>
      </c>
    </row>
    <row r="196" spans="1:6" ht="12.75" customHeight="1" x14ac:dyDescent="0.2">
      <c r="A196" s="61">
        <v>34</v>
      </c>
      <c r="B196" s="237" t="s">
        <v>443</v>
      </c>
      <c r="C196" s="62" t="s">
        <v>444</v>
      </c>
      <c r="D196" s="63">
        <f t="shared" ref="D196:E196" si="44">D197+D202+D210</f>
        <v>2179</v>
      </c>
      <c r="E196" s="63">
        <f t="shared" si="44"/>
        <v>1483.58</v>
      </c>
      <c r="F196" s="64">
        <f t="shared" si="31"/>
        <v>68.085360256998612</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2179</v>
      </c>
      <c r="E210" s="63">
        <f t="shared" si="47"/>
        <v>1483.58</v>
      </c>
      <c r="F210" s="64">
        <f t="shared" si="31"/>
        <v>68.085360256998612</v>
      </c>
    </row>
    <row r="211" spans="1:6" ht="12.75" customHeight="1" x14ac:dyDescent="0.2">
      <c r="A211" s="61">
        <v>3431</v>
      </c>
      <c r="B211" s="237" t="s">
        <v>473</v>
      </c>
      <c r="C211" s="62" t="s">
        <v>474</v>
      </c>
      <c r="D211" s="292">
        <v>2179</v>
      </c>
      <c r="E211" s="292">
        <v>1458.77</v>
      </c>
      <c r="F211" s="64">
        <f t="shared" si="31"/>
        <v>66.94676457090408</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v>24.81</v>
      </c>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649144</v>
      </c>
      <c r="E289" s="63">
        <f t="shared" si="79"/>
        <v>841199.12</v>
      </c>
      <c r="F289" s="64">
        <f t="shared" si="76"/>
        <v>129.5859038980565</v>
      </c>
    </row>
    <row r="290" spans="1:6" ht="12.75" customHeight="1" x14ac:dyDescent="0.2">
      <c r="A290" s="61" t="s">
        <v>616</v>
      </c>
      <c r="B290" s="95" t="s">
        <v>627</v>
      </c>
      <c r="C290" s="62" t="s">
        <v>628</v>
      </c>
      <c r="D290" s="63">
        <f>IF(D6&gt;=D289,D6-D289,0)</f>
        <v>0</v>
      </c>
      <c r="E290" s="63">
        <f>IF(E6&gt;=E289,E6-E289,0)</f>
        <v>0</v>
      </c>
      <c r="F290" s="64" t="str">
        <f t="shared" si="76"/>
        <v>-</v>
      </c>
    </row>
    <row r="291" spans="1:6" ht="12.75" customHeight="1" x14ac:dyDescent="0.2">
      <c r="A291" s="61" t="s">
        <v>616</v>
      </c>
      <c r="B291" s="95" t="s">
        <v>629</v>
      </c>
      <c r="C291" s="62" t="s">
        <v>630</v>
      </c>
      <c r="D291" s="63">
        <f>IF(D289&gt;=D6,D289-D6,0)</f>
        <v>28782</v>
      </c>
      <c r="E291" s="63">
        <f>IF(E289&gt;=E6,E289-E6,0)</f>
        <v>180658.46000000008</v>
      </c>
      <c r="F291" s="64">
        <f t="shared" si="76"/>
        <v>627.67861858105789</v>
      </c>
    </row>
    <row r="292" spans="1:6" ht="12.75" customHeight="1" x14ac:dyDescent="0.2">
      <c r="A292" s="61">
        <v>92211</v>
      </c>
      <c r="B292" s="95" t="s">
        <v>631</v>
      </c>
      <c r="C292" s="62" t="s">
        <v>632</v>
      </c>
      <c r="D292" s="292">
        <v>29477</v>
      </c>
      <c r="E292" s="292">
        <v>65945.460000000006</v>
      </c>
      <c r="F292" s="64">
        <f t="shared" si="76"/>
        <v>223.71835668487296</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v>130550</v>
      </c>
      <c r="E294" s="292">
        <v>69914</v>
      </c>
      <c r="F294" s="64">
        <f t="shared" si="76"/>
        <v>53.553427805438524</v>
      </c>
    </row>
    <row r="295" spans="1:6" ht="24"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0</v>
      </c>
      <c r="E350" s="63">
        <f t="shared" si="95"/>
        <v>0</v>
      </c>
      <c r="F350" s="64" t="str">
        <f t="shared" si="81"/>
        <v>-</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0</v>
      </c>
      <c r="E363" s="63">
        <f t="shared" si="99"/>
        <v>0</v>
      </c>
      <c r="F363" s="64" t="str">
        <f t="shared" si="81"/>
        <v>-</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0</v>
      </c>
      <c r="E369" s="63">
        <f t="shared" si="101"/>
        <v>0</v>
      </c>
      <c r="F369" s="64" t="str">
        <f t="shared" si="81"/>
        <v>-</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0</v>
      </c>
      <c r="E408" s="63">
        <f t="shared" si="111"/>
        <v>0</v>
      </c>
      <c r="F408" s="64" t="str">
        <f t="shared" si="81"/>
        <v>-</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620362</v>
      </c>
      <c r="E412" s="63">
        <f>E6+E298</f>
        <v>660540.65999999992</v>
      </c>
      <c r="F412" s="64">
        <f t="shared" si="81"/>
        <v>106.47664750581112</v>
      </c>
    </row>
    <row r="413" spans="1:6" ht="12.75" customHeight="1" x14ac:dyDescent="0.2">
      <c r="A413" s="61" t="s">
        <v>616</v>
      </c>
      <c r="B413" s="95" t="s">
        <v>839</v>
      </c>
      <c r="C413" s="62" t="s">
        <v>840</v>
      </c>
      <c r="D413" s="63">
        <f t="shared" ref="D413:E413" si="112">D289+D350</f>
        <v>649144</v>
      </c>
      <c r="E413" s="63">
        <f t="shared" si="112"/>
        <v>841199.12</v>
      </c>
      <c r="F413" s="64">
        <f t="shared" si="81"/>
        <v>129.5859038980565</v>
      </c>
    </row>
    <row r="414" spans="1:6" ht="12.75" customHeight="1" x14ac:dyDescent="0.2">
      <c r="A414" s="61" t="s">
        <v>616</v>
      </c>
      <c r="B414" s="95" t="s">
        <v>841</v>
      </c>
      <c r="C414" s="62" t="s">
        <v>842</v>
      </c>
      <c r="D414" s="63">
        <f t="shared" ref="D414:E414" si="113">IF(D412&gt;=D413,D412-D413,0)</f>
        <v>0</v>
      </c>
      <c r="E414" s="63">
        <f t="shared" si="113"/>
        <v>0</v>
      </c>
      <c r="F414" s="64" t="str">
        <f t="shared" si="81"/>
        <v>-</v>
      </c>
    </row>
    <row r="415" spans="1:6" ht="12.75" customHeight="1" x14ac:dyDescent="0.2">
      <c r="A415" s="61" t="s">
        <v>616</v>
      </c>
      <c r="B415" s="95" t="s">
        <v>843</v>
      </c>
      <c r="C415" s="62" t="s">
        <v>844</v>
      </c>
      <c r="D415" s="63">
        <f t="shared" ref="D415:E415" si="114">IF(D413&gt;=D412,D413-D412,0)</f>
        <v>28782</v>
      </c>
      <c r="E415" s="63">
        <f t="shared" si="114"/>
        <v>180658.46000000008</v>
      </c>
      <c r="F415" s="64">
        <f t="shared" si="81"/>
        <v>627.67861858105789</v>
      </c>
    </row>
    <row r="416" spans="1:6" ht="12.75" customHeight="1" x14ac:dyDescent="0.2">
      <c r="A416" s="73" t="s">
        <v>845</v>
      </c>
      <c r="B416" s="237" t="s">
        <v>846</v>
      </c>
      <c r="C416" s="74" t="s">
        <v>847</v>
      </c>
      <c r="D416" s="63">
        <f t="shared" ref="D416:E416" si="115">IF(D292-D293+D409-D410&gt;=0,D292-D293+D409-D410,0)</f>
        <v>29477</v>
      </c>
      <c r="E416" s="63">
        <f t="shared" si="115"/>
        <v>65945.460000000006</v>
      </c>
      <c r="F416" s="64">
        <f t="shared" si="81"/>
        <v>223.71835668487296</v>
      </c>
    </row>
    <row r="417" spans="1:6" ht="12.75" customHeight="1" x14ac:dyDescent="0.2">
      <c r="A417" s="73" t="s">
        <v>845</v>
      </c>
      <c r="B417" s="95" t="s">
        <v>848</v>
      </c>
      <c r="C417" s="74" t="s">
        <v>849</v>
      </c>
      <c r="D417" s="63">
        <f t="shared" ref="D417:E417" si="116">IF(D293-D292+D410-D409&gt;=0,D293-D292+D410-D409,0)</f>
        <v>0</v>
      </c>
      <c r="E417" s="63">
        <f t="shared" si="116"/>
        <v>0</v>
      </c>
      <c r="F417" s="64" t="str">
        <f t="shared" si="81"/>
        <v>-</v>
      </c>
    </row>
    <row r="418" spans="1:6" ht="12.75" customHeight="1" x14ac:dyDescent="0.2">
      <c r="A418" s="68" t="s">
        <v>850</v>
      </c>
      <c r="B418" s="98" t="s">
        <v>851</v>
      </c>
      <c r="C418" s="69" t="s">
        <v>852</v>
      </c>
      <c r="D418" s="75">
        <f t="shared" ref="D418:E418" si="117">D294+D411</f>
        <v>130550</v>
      </c>
      <c r="E418" s="75">
        <f t="shared" si="117"/>
        <v>69914</v>
      </c>
      <c r="F418" s="70">
        <f t="shared" si="81"/>
        <v>53.553427805438524</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620362</v>
      </c>
      <c r="E639" s="63">
        <f t="shared" si="180"/>
        <v>660540.65999999992</v>
      </c>
      <c r="F639" s="64">
        <f t="shared" si="119"/>
        <v>106.47664750581112</v>
      </c>
    </row>
    <row r="640" spans="1:6" ht="12.75" customHeight="1" x14ac:dyDescent="0.2">
      <c r="A640" s="61" t="s">
        <v>616</v>
      </c>
      <c r="B640" s="95" t="s">
        <v>1285</v>
      </c>
      <c r="C640" s="62" t="s">
        <v>1286</v>
      </c>
      <c r="D640" s="63">
        <f t="shared" ref="D640:E640" si="181">D413+D528</f>
        <v>649144</v>
      </c>
      <c r="E640" s="63">
        <f t="shared" si="181"/>
        <v>841199.12</v>
      </c>
      <c r="F640" s="64">
        <f t="shared" si="119"/>
        <v>129.5859038980565</v>
      </c>
    </row>
    <row r="641" spans="1:6" ht="12.75" customHeight="1" x14ac:dyDescent="0.2">
      <c r="A641" s="61" t="s">
        <v>616</v>
      </c>
      <c r="B641" s="95" t="s">
        <v>1287</v>
      </c>
      <c r="C641" s="62" t="s">
        <v>1288</v>
      </c>
      <c r="D641" s="63">
        <f t="shared" ref="D641:E641" si="182">IF(D639&gt;=D640,D639-D640,0)</f>
        <v>0</v>
      </c>
      <c r="E641" s="63">
        <f t="shared" si="182"/>
        <v>0</v>
      </c>
      <c r="F641" s="64" t="str">
        <f t="shared" si="119"/>
        <v>-</v>
      </c>
    </row>
    <row r="642" spans="1:6" ht="12.75" customHeight="1" x14ac:dyDescent="0.2">
      <c r="A642" s="61" t="s">
        <v>616</v>
      </c>
      <c r="B642" s="95" t="s">
        <v>1289</v>
      </c>
      <c r="C642" s="62" t="s">
        <v>1290</v>
      </c>
      <c r="D642" s="63">
        <f t="shared" ref="D642:E642" si="183">IF(D640&gt;=D639,D640-D639,0)</f>
        <v>28782</v>
      </c>
      <c r="E642" s="63">
        <f t="shared" si="183"/>
        <v>180658.46000000008</v>
      </c>
      <c r="F642" s="64">
        <f t="shared" si="119"/>
        <v>627.67861858105789</v>
      </c>
    </row>
    <row r="643" spans="1:6" ht="24" x14ac:dyDescent="0.2">
      <c r="A643" s="73" t="s">
        <v>1291</v>
      </c>
      <c r="B643" s="95" t="s">
        <v>1292</v>
      </c>
      <c r="C643" s="74" t="s">
        <v>1291</v>
      </c>
      <c r="D643" s="63">
        <f t="shared" ref="D643:E643" si="184">IF(D416-D417+D637-D638&gt;=0,D416-D417+D637-D638,0)</f>
        <v>29477</v>
      </c>
      <c r="E643" s="63">
        <f t="shared" si="184"/>
        <v>65945.460000000006</v>
      </c>
      <c r="F643" s="64">
        <f t="shared" si="119"/>
        <v>223.71835668487296</v>
      </c>
    </row>
    <row r="644" spans="1:6" ht="24" x14ac:dyDescent="0.2">
      <c r="A644" s="73" t="s">
        <v>1293</v>
      </c>
      <c r="B644" s="95" t="s">
        <v>1294</v>
      </c>
      <c r="C644" s="74" t="s">
        <v>1293</v>
      </c>
      <c r="D644" s="63">
        <f t="shared" ref="D644:E644" si="185">IF(D417-D416+D638-D637&gt;=0,D417-D416+D638-D637,0)</f>
        <v>0</v>
      </c>
      <c r="E644" s="63">
        <f t="shared" si="185"/>
        <v>0</v>
      </c>
      <c r="F644" s="64" t="str">
        <f t="shared" si="119"/>
        <v>-</v>
      </c>
    </row>
    <row r="645" spans="1:6" ht="24" x14ac:dyDescent="0.2">
      <c r="A645" s="61" t="s">
        <v>616</v>
      </c>
      <c r="B645" s="95" t="s">
        <v>1295</v>
      </c>
      <c r="C645" s="62" t="s">
        <v>1296</v>
      </c>
      <c r="D645" s="63">
        <f t="shared" ref="D645:E645" si="186">IF(D641+D643-D642-D644&gt;=0,D641+D643-D642-D644,0)</f>
        <v>695</v>
      </c>
      <c r="E645" s="63">
        <f t="shared" si="186"/>
        <v>0</v>
      </c>
      <c r="F645" s="64">
        <f t="shared" si="119"/>
        <v>0</v>
      </c>
    </row>
    <row r="646" spans="1:6" ht="24" x14ac:dyDescent="0.2">
      <c r="A646" s="61" t="s">
        <v>616</v>
      </c>
      <c r="B646" s="95" t="s">
        <v>1297</v>
      </c>
      <c r="C646" s="62" t="s">
        <v>1298</v>
      </c>
      <c r="D646" s="63">
        <f t="shared" ref="D646:E646" si="187">IF(D642+D644-D641-D643&gt;=0,D642+D644-D641-D643,0)</f>
        <v>0</v>
      </c>
      <c r="E646" s="63">
        <f t="shared" si="187"/>
        <v>114713.00000000007</v>
      </c>
      <c r="F646" s="64" t="str">
        <f t="shared" si="119"/>
        <v>-</v>
      </c>
    </row>
    <row r="647" spans="1:6" ht="24" x14ac:dyDescent="0.2">
      <c r="A647" s="68" t="s">
        <v>1299</v>
      </c>
      <c r="B647" s="283" t="s">
        <v>1300</v>
      </c>
      <c r="C647" s="69" t="s">
        <v>1299</v>
      </c>
      <c r="D647" s="293">
        <v>152276</v>
      </c>
      <c r="E647" s="293">
        <v>170091.72</v>
      </c>
      <c r="F647" s="70">
        <f t="shared" si="119"/>
        <v>111.69962436628226</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34467</v>
      </c>
      <c r="E649" s="292">
        <v>100650.43</v>
      </c>
      <c r="F649" s="64">
        <f t="shared" ref="F649:F723" si="188">IF(D649&lt;&gt;0,IF(E649/D649&gt;=100,"&gt;&gt;100",E649/D649*100),"-")</f>
        <v>292.01970000290135</v>
      </c>
    </row>
    <row r="650" spans="1:6" ht="12.75" customHeight="1" x14ac:dyDescent="0.2">
      <c r="A650" s="61" t="s">
        <v>1304</v>
      </c>
      <c r="B650" s="95" t="s">
        <v>1305</v>
      </c>
      <c r="C650" s="62" t="s">
        <v>1304</v>
      </c>
      <c r="D650" s="292">
        <v>629863</v>
      </c>
      <c r="E650" s="292">
        <v>672837.27</v>
      </c>
      <c r="F650" s="64">
        <f t="shared" si="188"/>
        <v>106.82279638588075</v>
      </c>
    </row>
    <row r="651" spans="1:6" ht="12.75" customHeight="1" x14ac:dyDescent="0.2">
      <c r="A651" s="61" t="s">
        <v>1306</v>
      </c>
      <c r="B651" s="95" t="s">
        <v>1307</v>
      </c>
      <c r="C651" s="62" t="s">
        <v>1306</v>
      </c>
      <c r="D651" s="292">
        <v>642989</v>
      </c>
      <c r="E651" s="292">
        <v>677427.84</v>
      </c>
      <c r="F651" s="64">
        <f t="shared" si="188"/>
        <v>105.35605430263971</v>
      </c>
    </row>
    <row r="652" spans="1:6" ht="24" x14ac:dyDescent="0.2">
      <c r="A652" s="61">
        <v>11</v>
      </c>
      <c r="B652" s="95" t="s">
        <v>1308</v>
      </c>
      <c r="C652" s="62" t="s">
        <v>1309</v>
      </c>
      <c r="D652" s="63">
        <f t="shared" ref="D652:E652" si="189">+D649+D650-D651</f>
        <v>21341</v>
      </c>
      <c r="E652" s="63">
        <f t="shared" si="189"/>
        <v>96059.859999999986</v>
      </c>
      <c r="F652" s="64">
        <f t="shared" si="188"/>
        <v>450.11883229464399</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16">
        <v>21</v>
      </c>
      <c r="E654" s="316">
        <v>21</v>
      </c>
      <c r="F654" s="64">
        <f t="shared" si="188"/>
        <v>100</v>
      </c>
    </row>
    <row r="655" spans="1:6" ht="12.75" customHeight="1" x14ac:dyDescent="0.2">
      <c r="A655" s="61" t="s">
        <v>616</v>
      </c>
      <c r="B655" s="95" t="s">
        <v>1314</v>
      </c>
      <c r="C655" s="62" t="s">
        <v>1315</v>
      </c>
      <c r="D655" s="316"/>
      <c r="E655" s="316"/>
      <c r="F655" s="64" t="str">
        <f t="shared" si="188"/>
        <v>-</v>
      </c>
    </row>
    <row r="656" spans="1:6" ht="12.75" customHeight="1" x14ac:dyDescent="0.2">
      <c r="A656" s="61" t="s">
        <v>616</v>
      </c>
      <c r="B656" s="95" t="s">
        <v>1316</v>
      </c>
      <c r="C656" s="62" t="s">
        <v>1317</v>
      </c>
      <c r="D656" s="316">
        <v>21</v>
      </c>
      <c r="E656" s="316">
        <v>21</v>
      </c>
      <c r="F656" s="64">
        <f t="shared" si="188"/>
        <v>100</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v>800</v>
      </c>
      <c r="E661" s="292"/>
      <c r="F661" s="64">
        <f t="shared" si="188"/>
        <v>0</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v>120878</v>
      </c>
      <c r="E710" s="292">
        <v>147688</v>
      </c>
      <c r="F710" s="64">
        <f t="shared" si="188"/>
        <v>122.17938748159301</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11188</v>
      </c>
      <c r="E718" s="292">
        <v>15208</v>
      </c>
      <c r="F718" s="64">
        <f t="shared" si="188"/>
        <v>135.93135502323918</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v>975</v>
      </c>
      <c r="E726" s="292">
        <v>996</v>
      </c>
      <c r="F726" s="64">
        <f t="shared" si="190"/>
        <v>102.15384615384615</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pane ySplit="1" topLeftCell="A11" activePane="bottomLeft" state="frozen"/>
      <selection pane="bottomLeft" activeCell="D5" sqref="D5"/>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0</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0</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0</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0</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0</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0</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0</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0</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0</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91" activePane="bottomLeft" state="frozen"/>
      <selection pane="bottomLeft" activeCell="A7" sqref="A7"/>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19" width="14.42578125" style="59" customWidth="1"/>
    <col min="20"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2</v>
      </c>
      <c r="G3" s="151">
        <f>IF(RefStr!C12&lt;&gt;"",INT(VALUE(MID(RefStr!C12,1,4))),0)</f>
        <v>2022</v>
      </c>
      <c r="H3" s="155">
        <f>IF(RefStr!C12&lt;&gt;"",INT(VALUE(MID(RefStr!C12,6,2))),0)</f>
        <v>3</v>
      </c>
      <c r="I3" s="156" t="str">
        <f>RefStr!C10</f>
        <v>21</v>
      </c>
      <c r="J3" s="157" t="str">
        <f>RefStr!H7</f>
        <v>DA</v>
      </c>
      <c r="K3" s="155" t="str">
        <f>RefStr!H9</f>
        <v>NE</v>
      </c>
      <c r="L3" s="155" t="str">
        <f>RefStr!H10</f>
        <v>NE</v>
      </c>
      <c r="M3" s="155" t="str">
        <f>RefStr!H8</f>
        <v>NE</v>
      </c>
      <c r="N3" s="155" t="str">
        <f>RefStr!H11</f>
        <v>NE</v>
      </c>
      <c r="O3" s="158">
        <f>RefStr!C6</f>
        <v>34741</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2</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3245</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Provjera</v>
      </c>
      <c r="C218" s="145" t="s">
        <v>3247</v>
      </c>
      <c r="D218" s="150"/>
      <c r="E218" s="87">
        <f t="shared" si="20"/>
        <v>0</v>
      </c>
      <c r="F218" s="87">
        <f t="shared" si="21"/>
        <v>1</v>
      </c>
      <c r="G218" s="87"/>
      <c r="H218" s="87"/>
      <c r="I218" s="87"/>
      <c r="J218" s="87"/>
      <c r="K218" s="87"/>
      <c r="L218" s="87">
        <f>IF(AND('PR-RAS'!D183&gt;0,'PR-RAS'!D720=0),1,0)</f>
        <v>1</v>
      </c>
      <c r="M218" s="87">
        <f>IF(AND('PR-RAS'!E183&gt;0,'PR-RAS'!E720=0),1,0)</f>
        <v>1</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
      <c r="A220" s="160">
        <v>183</v>
      </c>
      <c r="B220" s="161" t="str">
        <f t="shared" si="19"/>
        <v>O.K.</v>
      </c>
      <c r="C220" s="145" t="s">
        <v>3249</v>
      </c>
      <c r="D220" s="150"/>
      <c r="E220" s="87">
        <f t="shared" si="20"/>
        <v>0</v>
      </c>
      <c r="F220" s="87">
        <f t="shared" si="21"/>
        <v>0</v>
      </c>
      <c r="G220" s="87"/>
      <c r="H220" s="87"/>
      <c r="I220" s="87"/>
      <c r="J220" s="87"/>
      <c r="K220" s="87"/>
      <c r="L220" s="87">
        <f>IF(AND('PR-RAS'!D186&gt;0,'PR-RAS'!D724=0),1,0)</f>
        <v>0</v>
      </c>
      <c r="M220" s="87">
        <f>IF(AND('PR-RAS'!E186&gt;0,'PR-RAS'!E724=0),1,0)</f>
        <v>0</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3255</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0</v>
      </c>
    </row>
  </sheetData>
  <sheetProtection algorithmName="SHA-512" hashValue="YsbTfaaRwrUS3LgupBSBVyD278XU/C+oTgxoOhksSi63FYKJy74n0y59RPWEjTR0bfIX6SmyYt2B4TNkrsEppQ==" saltValue="8tRGYBnfQVfS494fppiO4A=="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Korisnik777</cp:lastModifiedBy>
  <cp:lastPrinted>2022-04-14T11:38:00Z</cp:lastPrinted>
  <dcterms:created xsi:type="dcterms:W3CDTF">2022-04-01T05:14:30Z</dcterms:created>
  <dcterms:modified xsi:type="dcterms:W3CDTF">2022-04-20T11:36:14Z</dcterms:modified>
</cp:coreProperties>
</file>