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777\Desktop\"/>
    </mc:Choice>
  </mc:AlternateContent>
  <bookViews>
    <workbookView xWindow="0" yWindow="0" windowWidth="28800" windowHeight="13620"/>
  </bookViews>
  <sheets>
    <sheet name="OPĆI DIO" sheetId="1" r:id="rId1"/>
    <sheet name="POSEBNI DIO PRIHODI I PRIMICI" sheetId="2" r:id="rId2"/>
    <sheet name="POSEBNI DIO RASHODI I IZDACI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2" l="1"/>
  <c r="G100" i="3"/>
  <c r="G40" i="3"/>
  <c r="G41" i="3"/>
  <c r="G65" i="3"/>
  <c r="G46" i="3"/>
  <c r="G42" i="3"/>
  <c r="G76" i="3"/>
  <c r="G10" i="3"/>
  <c r="G11" i="3"/>
  <c r="G22" i="3"/>
  <c r="G14" i="3"/>
  <c r="G27" i="3"/>
  <c r="G19" i="3"/>
  <c r="G40" i="2"/>
  <c r="G31" i="2"/>
  <c r="G9" i="2"/>
  <c r="F25" i="2" l="1"/>
  <c r="C19" i="1"/>
  <c r="E40" i="3" l="1"/>
  <c r="E41" i="3"/>
  <c r="E10" i="3"/>
  <c r="E22" i="3"/>
  <c r="E11" i="3"/>
  <c r="E14" i="3"/>
  <c r="E19" i="3"/>
  <c r="E42" i="3"/>
  <c r="E46" i="3"/>
  <c r="E65" i="3"/>
  <c r="E76" i="3"/>
  <c r="E81" i="3"/>
  <c r="E85" i="3"/>
  <c r="E93" i="3"/>
  <c r="E40" i="2"/>
  <c r="E32" i="2"/>
  <c r="E25" i="2"/>
  <c r="E11" i="2"/>
  <c r="D23" i="1" l="1"/>
  <c r="F9" i="2"/>
  <c r="F40" i="2" l="1"/>
  <c r="F31" i="2"/>
  <c r="F11" i="3"/>
  <c r="F10" i="3" s="1"/>
  <c r="F100" i="3" s="1"/>
  <c r="F14" i="3"/>
  <c r="F19" i="3"/>
  <c r="F22" i="3"/>
  <c r="F27" i="3"/>
  <c r="F41" i="3"/>
  <c r="F42" i="3"/>
  <c r="F46" i="3"/>
  <c r="F65" i="3"/>
  <c r="F76" i="3"/>
  <c r="F81" i="3"/>
  <c r="F85" i="3"/>
  <c r="F93" i="3"/>
  <c r="E27" i="3" l="1"/>
  <c r="E20" i="2"/>
  <c r="E18" i="2" s="1"/>
  <c r="E97" i="3"/>
  <c r="E92" i="3"/>
  <c r="E88" i="3"/>
  <c r="E14" i="2"/>
  <c r="E15" i="2"/>
  <c r="E24" i="2"/>
  <c r="E35" i="2"/>
  <c r="E36" i="2"/>
  <c r="E35" i="3"/>
  <c r="E34" i="3" l="1"/>
  <c r="E30" i="2"/>
  <c r="E9" i="2"/>
  <c r="E91" i="3"/>
  <c r="H30" i="2"/>
  <c r="H23" i="2"/>
  <c r="H18" i="2"/>
  <c r="H9" i="2"/>
  <c r="G18" i="2"/>
  <c r="E90" i="3" l="1"/>
  <c r="E100" i="3"/>
  <c r="H40" i="2"/>
</calcChain>
</file>

<file path=xl/sharedStrings.xml><?xml version="1.0" encoding="utf-8"?>
<sst xmlns="http://schemas.openxmlformats.org/spreadsheetml/2006/main" count="259" uniqueCount="202">
  <si>
    <t>GLAVA 0220</t>
  </si>
  <si>
    <t>DJEČJI VRTIĆ MORSKA VILA NIN</t>
  </si>
  <si>
    <t>FUNKCIJA 0911</t>
  </si>
  <si>
    <t>Predškolsko obrazovanje</t>
  </si>
  <si>
    <t>RAČUNA PRIHODA I RASHODA</t>
  </si>
  <si>
    <t>PLAN PRORAČUNA 2023.</t>
  </si>
  <si>
    <t>1. IZMJENA</t>
  </si>
  <si>
    <t>2. IZMJENA</t>
  </si>
  <si>
    <t>3. IZMJENA</t>
  </si>
  <si>
    <t>PRIHODI POSLOVANJA</t>
  </si>
  <si>
    <t>UKUPNO PRIHODA</t>
  </si>
  <si>
    <t>RASHODI POSLOVANJA</t>
  </si>
  <si>
    <t>RASH. ZA NABAVU NEFIN. IMOVINE</t>
  </si>
  <si>
    <t>UKUPNO RASHODA</t>
  </si>
  <si>
    <t>VIŠAK/MANJAK PRIH. POSL.</t>
  </si>
  <si>
    <t>Predsjednica Upravnog vijeća.</t>
  </si>
  <si>
    <t xml:space="preserve">Ines Jakovčević </t>
  </si>
  <si>
    <t>1.</t>
  </si>
  <si>
    <t>2.</t>
  </si>
  <si>
    <t>3.</t>
  </si>
  <si>
    <t>4.</t>
  </si>
  <si>
    <t>INDEKSI</t>
  </si>
  <si>
    <r>
      <rPr>
        <b/>
        <sz val="14"/>
        <color theme="1"/>
        <rFont val="Calibri"/>
        <family val="2"/>
        <charset val="238"/>
        <scheme val="minor"/>
      </rPr>
      <t xml:space="preserve">  REPUBLIKA HRVATSKA ZADARSKA ŽUPANIJA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DJEČJI VRTIĆ "MORSKA VILA" NIN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</si>
  <si>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 xml:space="preserve">                             OPĆI DIO</t>
  </si>
  <si>
    <t>2/1</t>
  </si>
  <si>
    <t>3/2</t>
  </si>
  <si>
    <t>4/3</t>
  </si>
  <si>
    <t>PRIHODI I PRIMICI</t>
  </si>
  <si>
    <t>POSEBNI DIO</t>
  </si>
  <si>
    <t>RAČUN</t>
  </si>
  <si>
    <t>OPIS</t>
  </si>
  <si>
    <t>1.IZMJENA</t>
  </si>
  <si>
    <t>IZVOR 01</t>
  </si>
  <si>
    <t>UKUPNO</t>
  </si>
  <si>
    <t>OPĆI PRIHODI</t>
  </si>
  <si>
    <t>Prihodi iz nadležnog proračuna za financiranje rashoda poslovanja</t>
  </si>
  <si>
    <t>Prihodi iz nadlež proraču za financir rashoda za nab nefin imovine</t>
  </si>
  <si>
    <t>Ostali prihodi</t>
  </si>
  <si>
    <t>IZVOR 03</t>
  </si>
  <si>
    <t>VLASTITI PRIHODI</t>
  </si>
  <si>
    <t>Prihodi od pruženih usluga</t>
  </si>
  <si>
    <t>IZVOR 04</t>
  </si>
  <si>
    <t>PRIHODI PO POSEBNIM PROPISIMA</t>
  </si>
  <si>
    <t>Ostali nespomenuti prihodi</t>
  </si>
  <si>
    <t>IZVOR 05</t>
  </si>
  <si>
    <t>Tekuće pomoći iz državnog proračuna</t>
  </si>
  <si>
    <t>Tekuće pomoći iz županijskog proračuna</t>
  </si>
  <si>
    <t>Tekuće donacije od trgovačkih društava</t>
  </si>
  <si>
    <t>Višak prihoda poslovanja</t>
  </si>
  <si>
    <t>POZICIJA</t>
  </si>
  <si>
    <t>Ostali nespomenuti prihodi - PARTICIPACIJA</t>
  </si>
  <si>
    <t xml:space="preserve">POMOĆI </t>
  </si>
  <si>
    <t>PRIHODI OD DONACIJA</t>
  </si>
  <si>
    <t>062</t>
  </si>
  <si>
    <t>063</t>
  </si>
  <si>
    <t>064</t>
  </si>
  <si>
    <t>066</t>
  </si>
  <si>
    <t>068</t>
  </si>
  <si>
    <t>069</t>
  </si>
  <si>
    <t>070</t>
  </si>
  <si>
    <t>071</t>
  </si>
  <si>
    <t>072</t>
  </si>
  <si>
    <t>RASHODI I IZDACI</t>
  </si>
  <si>
    <t>Nagrade - božićnica</t>
  </si>
  <si>
    <t>Nagrade - jubilarna</t>
  </si>
  <si>
    <t>Darovi</t>
  </si>
  <si>
    <t>Doprinosi za obvezno zdravstveno osig.</t>
  </si>
  <si>
    <t>Naknade za prijevoz na posao i s posla</t>
  </si>
  <si>
    <t xml:space="preserve">Zdravstvene usluge </t>
  </si>
  <si>
    <t>Građevinski objekti</t>
  </si>
  <si>
    <t>Službena putovanja</t>
  </si>
  <si>
    <t>Stručno usavršavanje zaposlenika</t>
  </si>
  <si>
    <t>Ostale naknade troškova zaposlenima</t>
  </si>
  <si>
    <t>Uredski materijal</t>
  </si>
  <si>
    <t>Stručna literatura</t>
  </si>
  <si>
    <t>Materijal za higijenske potrebe njegu</t>
  </si>
  <si>
    <t>Električna energija</t>
  </si>
  <si>
    <t>Energija-grijanje plin</t>
  </si>
  <si>
    <t>Poštarina</t>
  </si>
  <si>
    <t>Komunalne usluge</t>
  </si>
  <si>
    <t>Zakupnine i najamnine</t>
  </si>
  <si>
    <t>Računalne usluge</t>
  </si>
  <si>
    <t>Ostale usluge</t>
  </si>
  <si>
    <t>Premije osiguranja</t>
  </si>
  <si>
    <t>Reprezentacija</t>
  </si>
  <si>
    <t>Ostali nespomenuti rashodi poslovanja</t>
  </si>
  <si>
    <t>FINANCIJSKI RASHODI</t>
  </si>
  <si>
    <t>UKUPNO:</t>
  </si>
  <si>
    <t>Plaće za redovan rad</t>
  </si>
  <si>
    <t>Nagrade - regres za godišnji odmor</t>
  </si>
  <si>
    <t>Doprinosi za obv.osig. U slučaju nezaposlen.</t>
  </si>
  <si>
    <t>Uredski i ost.mat.tr. - didaktika</t>
  </si>
  <si>
    <t>001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</si>
  <si>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</si>
  <si>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</si>
  <si>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</si>
  <si>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</si>
  <si>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</si>
  <si>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</si>
  <si>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</si>
  <si>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</si>
  <si>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</si>
  <si>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>011</t>
  </si>
  <si>
    <t>013</t>
  </si>
  <si>
    <t>015</t>
  </si>
  <si>
    <t>016</t>
  </si>
  <si>
    <t>017</t>
  </si>
  <si>
    <t>018</t>
  </si>
  <si>
    <t>019</t>
  </si>
  <si>
    <t>Uredski i ost.mat.tr. - didaktika opći</t>
  </si>
  <si>
    <t>020</t>
  </si>
  <si>
    <t>Uredski i ost.mat.tr. - didaktika likovni</t>
  </si>
  <si>
    <t>021</t>
  </si>
  <si>
    <t>022</t>
  </si>
  <si>
    <t>Materijal za ćišćenje i održavanje</t>
  </si>
  <si>
    <t>023</t>
  </si>
  <si>
    <t>024</t>
  </si>
  <si>
    <t>Materijal i sirovine - voće</t>
  </si>
  <si>
    <t>025</t>
  </si>
  <si>
    <t>035</t>
  </si>
  <si>
    <t>045</t>
  </si>
  <si>
    <t>055</t>
  </si>
  <si>
    <t>Materijal i sirovine - povrće</t>
  </si>
  <si>
    <t>026</t>
  </si>
  <si>
    <t>Materijal i sirovine - mliječni proizvodi</t>
  </si>
  <si>
    <t>027</t>
  </si>
  <si>
    <t>Materijal i sirovine - meso</t>
  </si>
  <si>
    <t>028</t>
  </si>
  <si>
    <t>Materijal i sirovine - riba</t>
  </si>
  <si>
    <t>029</t>
  </si>
  <si>
    <t>Materijal i sirovine - pekarski proizvodi</t>
  </si>
  <si>
    <t>030</t>
  </si>
  <si>
    <t>Materijal i sirovine - suhomesnati proizvodi</t>
  </si>
  <si>
    <t>031</t>
  </si>
  <si>
    <t>Materijal i sirovine - ostali proizvodi</t>
  </si>
  <si>
    <t>032</t>
  </si>
  <si>
    <t>033</t>
  </si>
  <si>
    <t>034</t>
  </si>
  <si>
    <t>Sitan inventar i autogume</t>
  </si>
  <si>
    <t>Službena, radna i zaštitna odjeća i obuća</t>
  </si>
  <si>
    <t>038</t>
  </si>
  <si>
    <t>Usluge telefona, pošte i prijevoza</t>
  </si>
  <si>
    <t>039</t>
  </si>
  <si>
    <t>040</t>
  </si>
  <si>
    <t>Usluge tekućeg i investicijskog održavanja</t>
  </si>
  <si>
    <t>041</t>
  </si>
  <si>
    <t>Usluge promidžbe i informiranja</t>
  </si>
  <si>
    <t>042</t>
  </si>
  <si>
    <t>043</t>
  </si>
  <si>
    <t>044</t>
  </si>
  <si>
    <t>Zdravstvene i veterinarske usluge</t>
  </si>
  <si>
    <t>Intelektualne i osobne usluge</t>
  </si>
  <si>
    <t>046</t>
  </si>
  <si>
    <t>047</t>
  </si>
  <si>
    <t>048</t>
  </si>
  <si>
    <t>049</t>
  </si>
  <si>
    <t>050</t>
  </si>
  <si>
    <t>051</t>
  </si>
  <si>
    <t>Bankarske usluge i usluge platnog prometa</t>
  </si>
  <si>
    <t>052</t>
  </si>
  <si>
    <t>Zatezne kamate</t>
  </si>
  <si>
    <t>053</t>
  </si>
  <si>
    <t>Uredska oprema i namještaj</t>
  </si>
  <si>
    <t>054</t>
  </si>
  <si>
    <t>Ulaganja u računalne programe</t>
  </si>
  <si>
    <t>POMOĆI</t>
  </si>
  <si>
    <t>058</t>
  </si>
  <si>
    <t>Uredski i ost.mat.tr. - državni proračun</t>
  </si>
  <si>
    <t>059</t>
  </si>
  <si>
    <t>Uredski i ost.mat.tr. - županijski proračun</t>
  </si>
  <si>
    <t>060</t>
  </si>
  <si>
    <t>061</t>
  </si>
  <si>
    <t>Naknade troškova osobama izvan radnog o.</t>
  </si>
  <si>
    <t>PRIHODI IZ PRORAČUNA</t>
  </si>
  <si>
    <t>PRIHODI IZ PRORAČUNA ZA FINANCIRANJE REDOVNE DJELATNOSTI PRORAČUNSKIH KORISNIKA</t>
  </si>
  <si>
    <t>KAZNE, UPRAVNE MJERE I OSTALI PRIHODI</t>
  </si>
  <si>
    <t>OSTALI PRIHODI</t>
  </si>
  <si>
    <t>PRIHODI OD PRODAJE PROIZVODA I ROBE TE PRUŽENIH USLUGA</t>
  </si>
  <si>
    <t>DONACIJE OD PRAVNIH I FIZIČKIH OSOBA IZVAN OPĆEG PRORAČUNA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</si>
  <si>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</si>
  <si>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</si>
  <si>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</si>
  <si>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</si>
  <si>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</si>
  <si>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</si>
  <si>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GRAĐEVINSKI OBJEKTI</t>
  </si>
  <si>
    <t>MATERIJALNI RASHODI</t>
  </si>
  <si>
    <t>RASHODI ZA ZAPOSLENE</t>
  </si>
  <si>
    <t>RASHODI ZA NABAVU DUGOTRAJNE IMOVINE</t>
  </si>
  <si>
    <t>OSTALI NESPOMENUTI RASHODI POSLOVANJA</t>
  </si>
  <si>
    <t>OSTALI FINANCIJSKI RASHODI</t>
  </si>
  <si>
    <t>POSTROJENJA I OPREMA</t>
  </si>
  <si>
    <t>NEMATERIJALNA PROIZVEDENA IMOVINA</t>
  </si>
  <si>
    <t>NAKNADE TROŠKOVA OSOBAMA IZVAN RADNOG ODNOSA</t>
  </si>
  <si>
    <t>012</t>
  </si>
  <si>
    <t>PRIH. ZA NABAVU NEFINANC. IMOVINE</t>
  </si>
  <si>
    <t>2. IZMJENA FINANCIJSKOG PLANA ZA 2023.</t>
  </si>
  <si>
    <t xml:space="preserve">  Na temelju članka 16.,17.,18., I 20. Zakona o proračunu Upravno vijeće Dječjeg vrtića Morska Vila Nin, na 11. sjednici održanoj dana  02. listopada 2023.  donosi          </t>
  </si>
  <si>
    <t>Nin,     02. listopada     2023. godine</t>
  </si>
  <si>
    <t>KLASA: 400-02/23-01/02</t>
  </si>
  <si>
    <t xml:space="preserve">                                           PRIJEDLOG 2. IZMJENE FINANCIJSKOG PLANA ZA 2023. </t>
  </si>
  <si>
    <t>URBROJ: 2198-10-08-02-23-26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</si>
</sst>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 shrinkToFi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4" fontId="12" fillId="5" borderId="6" xfId="0" applyNumberFormat="1" applyFont="1" applyFill="1" applyBorder="1" applyAlignment="1">
      <alignment vertical="center"/>
    </xf>
    <xf numFmtId="4" fontId="3" fillId="5" borderId="6" xfId="0" applyNumberFormat="1" applyFont="1" applyFill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4" fontId="17" fillId="4" borderId="8" xfId="0" applyNumberFormat="1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4" fontId="11" fillId="3" borderId="6" xfId="0" applyNumberFormat="1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9" fillId="0" borderId="6" xfId="0" applyFont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4" fontId="11" fillId="3" borderId="6" xfId="0" applyNumberFormat="1" applyFont="1" applyFill="1" applyBorder="1" applyAlignment="1">
      <alignment vertical="center"/>
    </xf>
    <xf numFmtId="4" fontId="21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4" fontId="1" fillId="4" borderId="6" xfId="0" applyNumberFormat="1" applyFont="1" applyFill="1" applyBorder="1" applyAlignment="1">
      <alignment vertical="center"/>
    </xf>
    <xf numFmtId="4" fontId="3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" fontId="1" fillId="4" borderId="8" xfId="0" applyNumberFormat="1" applyFont="1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vertical="center"/>
    </xf>
    <xf numFmtId="4" fontId="3" fillId="4" borderId="6" xfId="0" applyNumberFormat="1" applyFont="1" applyFill="1" applyBorder="1" applyAlignment="1">
      <alignment vertical="center" wrapText="1"/>
    </xf>
    <xf numFmtId="10" fontId="3" fillId="4" borderId="6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0" xfId="0" applyNumberFormat="1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0" fontId="0" fillId="4" borderId="2" xfId="0" applyFill="1" applyBorder="1"/>
    <xf numFmtId="0" fontId="6" fillId="4" borderId="11" xfId="0" applyFont="1" applyFill="1" applyBorder="1" applyAlignment="1">
      <alignment horizontal="center"/>
    </xf>
    <xf numFmtId="0" fontId="0" fillId="4" borderId="5" xfId="0" applyFill="1" applyBorder="1"/>
    <xf numFmtId="49" fontId="3" fillId="4" borderId="6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4" fontId="3" fillId="5" borderId="14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" fontId="0" fillId="5" borderId="6" xfId="0" applyNumberFormat="1" applyFill="1" applyBorder="1" applyAlignment="1">
      <alignment vertical="center"/>
    </xf>
    <xf numFmtId="0" fontId="18" fillId="5" borderId="6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" fontId="1" fillId="5" borderId="6" xfId="0" applyNumberFormat="1" applyFont="1" applyFill="1" applyBorder="1" applyAlignment="1">
      <alignment vertical="center"/>
    </xf>
    <xf numFmtId="49" fontId="0" fillId="4" borderId="7" xfId="0" applyNumberForma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Border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0" fillId="5" borderId="0" xfId="0" applyFill="1"/>
    <xf numFmtId="0" fontId="20" fillId="5" borderId="6" xfId="0" applyFont="1" applyFill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3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right" vertical="center"/>
    </xf>
    <xf numFmtId="4" fontId="1" fillId="3" borderId="6" xfId="0" applyNumberFormat="1" applyFont="1" applyFill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14" xfId="0" applyNumberForma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0" fillId="0" borderId="6" xfId="0" quotePrefix="1" applyNumberFormat="1" applyBorder="1"/>
    <xf numFmtId="4" fontId="0" fillId="6" borderId="6" xfId="0" quotePrefix="1" applyNumberForma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" fontId="0" fillId="2" borderId="4" xfId="0" applyNumberFormat="1" applyFill="1" applyBorder="1" applyAlignment="1">
      <alignment horizontal="center" vertical="center"/>
    </xf>
    <xf numFmtId="4" fontId="0" fillId="2" borderId="1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left" wrapText="1"/>
    </xf>
    <xf numFmtId="0" fontId="4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11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9" fillId="4" borderId="0" xfId="0" applyFont="1" applyFill="1" applyAlignment="1">
      <alignment horizontal="center"/>
    </xf>
    <xf numFmtId="0" fontId="0" fillId="4" borderId="0" xfId="0" applyFill="1"/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topLeftCell="B1" workbookViewId="0">
      <selection activeCell="B30" sqref="B30"/>
    </sheetView>
  </sheetViews>
  <sheetFormatPr defaultRowHeight="15" x14ac:dyDescent="0.25"/>
  <cols>
    <col min="1" max="1" width="5.7109375" customWidth="1"/>
    <col min="2" max="2" width="35.7109375" customWidth="1"/>
    <col min="3" max="6" width="25.7109375" customWidth="1"/>
    <col min="7" max="9" width="10.7109375" customWidth="1"/>
  </cols>
  <sheetData>
    <row r="2" spans="2:9" s="10" customFormat="1" ht="20.100000000000001" customHeight="1" x14ac:dyDescent="0.3">
      <c r="B2" s="126" t="s">
        <v>22</v>
      </c>
      <c r="C2" s="127"/>
      <c r="D2" s="127"/>
      <c r="E2" s="127"/>
      <c r="F2" s="127"/>
      <c r="G2" s="127"/>
      <c r="H2" s="128"/>
      <c r="I2" s="128"/>
    </row>
    <row r="3" spans="2:9" ht="15.75" x14ac:dyDescent="0.25">
      <c r="B3" s="1"/>
      <c r="C3" s="1"/>
      <c r="D3" s="1"/>
      <c r="E3" s="1"/>
      <c r="F3" s="1"/>
      <c r="G3" s="1"/>
      <c r="H3" s="1"/>
    </row>
    <row r="4" spans="2:9" x14ac:dyDescent="0.25">
      <c r="B4" s="135" t="s">
        <v>197</v>
      </c>
      <c r="C4" s="135"/>
      <c r="D4" s="135"/>
      <c r="E4" s="135"/>
      <c r="F4" s="135"/>
      <c r="G4" s="135"/>
      <c r="H4" s="9"/>
    </row>
    <row r="5" spans="2:9" x14ac:dyDescent="0.25">
      <c r="B5" s="9"/>
      <c r="C5" s="9"/>
      <c r="D5" s="9"/>
      <c r="E5" s="9"/>
      <c r="F5" s="9"/>
      <c r="G5" s="9"/>
      <c r="H5" s="9"/>
    </row>
    <row r="6" spans="2:9" ht="23.25" x14ac:dyDescent="0.35">
      <c r="B6" s="136" t="s">
        <v>200</v>
      </c>
      <c r="C6" s="137"/>
      <c r="D6" s="137"/>
      <c r="E6" s="137"/>
      <c r="F6" s="137"/>
      <c r="G6" s="137"/>
      <c r="H6" s="78"/>
      <c r="I6" s="79"/>
    </row>
    <row r="7" spans="2:9" ht="23.25" x14ac:dyDescent="0.35">
      <c r="B7" s="138" t="s">
        <v>23</v>
      </c>
      <c r="C7" s="139"/>
      <c r="D7" s="139"/>
      <c r="E7" s="139"/>
      <c r="F7" s="139"/>
      <c r="G7" s="140"/>
      <c r="H7" s="80"/>
      <c r="I7" s="81"/>
    </row>
    <row r="8" spans="2:9" x14ac:dyDescent="0.25">
      <c r="B8" s="122"/>
      <c r="C8" s="122"/>
      <c r="D8" s="122"/>
      <c r="E8" s="122"/>
      <c r="F8" s="122"/>
      <c r="G8" s="122"/>
      <c r="H8" s="122"/>
      <c r="I8" s="123"/>
    </row>
    <row r="10" spans="2:9" x14ac:dyDescent="0.25">
      <c r="B10" t="s">
        <v>0</v>
      </c>
      <c r="C10" t="s">
        <v>1</v>
      </c>
    </row>
    <row r="11" spans="2:9" x14ac:dyDescent="0.25">
      <c r="B11" t="s">
        <v>2</v>
      </c>
      <c r="C11" t="s">
        <v>3</v>
      </c>
    </row>
    <row r="14" spans="2:9" s="11" customFormat="1" x14ac:dyDescent="0.25">
      <c r="B14" s="12"/>
      <c r="C14" s="13" t="s">
        <v>17</v>
      </c>
      <c r="D14" s="13" t="s">
        <v>18</v>
      </c>
      <c r="E14" s="13" t="s">
        <v>19</v>
      </c>
      <c r="F14" s="13" t="s">
        <v>20</v>
      </c>
      <c r="G14" s="124" t="s">
        <v>21</v>
      </c>
      <c r="H14" s="124"/>
      <c r="I14" s="125"/>
    </row>
    <row r="15" spans="2:9" ht="17.100000000000001" customHeight="1" x14ac:dyDescent="0.25">
      <c r="B15" s="70" t="s">
        <v>4</v>
      </c>
      <c r="C15" s="70" t="s">
        <v>5</v>
      </c>
      <c r="D15" s="70" t="s">
        <v>6</v>
      </c>
      <c r="E15" s="70" t="s">
        <v>7</v>
      </c>
      <c r="F15" s="70" t="s">
        <v>8</v>
      </c>
      <c r="G15" s="82" t="s">
        <v>24</v>
      </c>
      <c r="H15" s="82" t="s">
        <v>25</v>
      </c>
      <c r="I15" s="82" t="s">
        <v>26</v>
      </c>
    </row>
    <row r="16" spans="2:9" x14ac:dyDescent="0.25">
      <c r="B16" s="2"/>
      <c r="C16" s="2"/>
      <c r="D16" s="2"/>
      <c r="E16" s="2"/>
      <c r="F16" s="2"/>
      <c r="G16" s="2"/>
      <c r="H16" s="2"/>
      <c r="I16" s="2"/>
    </row>
    <row r="17" spans="2:9" ht="17.100000000000001" customHeight="1" x14ac:dyDescent="0.25">
      <c r="B17" s="3" t="s">
        <v>9</v>
      </c>
      <c r="C17" s="4">
        <v>445948.64</v>
      </c>
      <c r="D17" s="3">
        <v>448458</v>
      </c>
      <c r="E17" s="3">
        <v>463850</v>
      </c>
      <c r="F17" s="3"/>
      <c r="G17" s="3"/>
      <c r="H17" s="3"/>
      <c r="I17" s="3"/>
    </row>
    <row r="18" spans="2:9" ht="17.100000000000001" customHeight="1" x14ac:dyDescent="0.25">
      <c r="B18" s="118" t="s">
        <v>195</v>
      </c>
      <c r="C18" s="119">
        <v>3981.68</v>
      </c>
      <c r="D18" s="118">
        <v>0</v>
      </c>
      <c r="E18" s="118">
        <v>0</v>
      </c>
      <c r="F18" s="118"/>
      <c r="G18" s="118"/>
      <c r="H18" s="118"/>
      <c r="I18" s="118"/>
    </row>
    <row r="19" spans="2:9" ht="15.75" thickBot="1" x14ac:dyDescent="0.3">
      <c r="B19" s="14" t="s">
        <v>10</v>
      </c>
      <c r="C19" s="15">
        <f>SUM(C17:C18)</f>
        <v>449930.32</v>
      </c>
      <c r="D19" s="15">
        <v>448458</v>
      </c>
      <c r="E19" s="15">
        <v>463850</v>
      </c>
      <c r="F19" s="15"/>
      <c r="G19" s="15"/>
      <c r="H19" s="15"/>
      <c r="I19" s="15"/>
    </row>
    <row r="20" spans="2:9" ht="17.100000000000001" customHeight="1" thickTop="1" x14ac:dyDescent="0.25">
      <c r="B20" s="129"/>
      <c r="C20" s="141"/>
      <c r="D20" s="141"/>
      <c r="E20" s="141"/>
      <c r="F20" s="141"/>
      <c r="G20" s="141"/>
      <c r="H20" s="141"/>
      <c r="I20" s="131"/>
    </row>
    <row r="21" spans="2:9" ht="17.100000000000001" customHeight="1" x14ac:dyDescent="0.25">
      <c r="B21" s="3" t="s">
        <v>11</v>
      </c>
      <c r="C21" s="4">
        <v>448337.64</v>
      </c>
      <c r="D21" s="3">
        <v>450345</v>
      </c>
      <c r="E21" s="3">
        <v>461163</v>
      </c>
      <c r="F21" s="3"/>
      <c r="G21" s="3"/>
      <c r="H21" s="3"/>
      <c r="I21" s="3"/>
    </row>
    <row r="22" spans="2:9" ht="17.100000000000001" customHeight="1" x14ac:dyDescent="0.25">
      <c r="B22" s="5" t="s">
        <v>12</v>
      </c>
      <c r="C22" s="3">
        <v>929.06</v>
      </c>
      <c r="D22" s="3">
        <v>400</v>
      </c>
      <c r="E22" s="3">
        <v>400</v>
      </c>
      <c r="F22" s="3"/>
      <c r="G22" s="3"/>
      <c r="H22" s="3"/>
      <c r="I22" s="3"/>
    </row>
    <row r="23" spans="2:9" ht="15.75" thickBot="1" x14ac:dyDescent="0.3">
      <c r="B23" s="14" t="s">
        <v>13</v>
      </c>
      <c r="C23" s="16">
        <v>449266.7</v>
      </c>
      <c r="D23" s="15">
        <f>SUM(D21:D22)</f>
        <v>450745</v>
      </c>
      <c r="E23" s="15">
        <v>461563</v>
      </c>
      <c r="F23" s="15"/>
      <c r="G23" s="15"/>
      <c r="H23" s="15"/>
      <c r="I23" s="15"/>
    </row>
    <row r="24" spans="2:9" ht="17.100000000000001" customHeight="1" thickTop="1" x14ac:dyDescent="0.25">
      <c r="B24" s="129"/>
      <c r="C24" s="130"/>
      <c r="D24" s="130"/>
      <c r="E24" s="130"/>
      <c r="F24" s="130"/>
      <c r="G24" s="130"/>
      <c r="H24" s="130"/>
      <c r="I24" s="131"/>
    </row>
    <row r="25" spans="2:9" x14ac:dyDescent="0.25">
      <c r="B25" s="6" t="s">
        <v>14</v>
      </c>
      <c r="C25" s="3">
        <v>663.62</v>
      </c>
      <c r="D25" s="3">
        <v>2287</v>
      </c>
      <c r="E25" s="3">
        <v>2287</v>
      </c>
      <c r="F25" s="3"/>
      <c r="G25" s="3"/>
      <c r="H25" s="3"/>
      <c r="I25" s="3"/>
    </row>
    <row r="26" spans="2:9" x14ac:dyDescent="0.25">
      <c r="B26" s="132"/>
      <c r="C26" s="133"/>
      <c r="D26" s="133"/>
      <c r="E26" s="133"/>
      <c r="F26" s="133"/>
      <c r="G26" s="133"/>
      <c r="H26" s="133"/>
      <c r="I26" s="134"/>
    </row>
    <row r="27" spans="2:9" x14ac:dyDescent="0.25">
      <c r="B27" s="7"/>
      <c r="C27" s="7"/>
      <c r="D27" s="7"/>
      <c r="E27" s="7"/>
      <c r="F27" s="7"/>
      <c r="G27" s="7"/>
      <c r="H27" s="7"/>
      <c r="I27" s="8"/>
    </row>
    <row r="29" spans="2:9" x14ac:dyDescent="0.25">
      <c r="B29" t="s">
        <v>199</v>
      </c>
      <c r="D29" s="8"/>
    </row>
    <row r="30" spans="2:9" x14ac:dyDescent="0.25">
      <c r="B30" t="s">
        <v>201</v>
      </c>
    </row>
    <row r="31" spans="2:9" x14ac:dyDescent="0.25">
      <c r="B31" t="s">
        <v>198</v>
      </c>
    </row>
    <row r="32" spans="2:9" x14ac:dyDescent="0.25">
      <c r="D32" t="s">
        <v>15</v>
      </c>
    </row>
    <row r="33" spans="4:4" x14ac:dyDescent="0.25">
      <c r="D33" t="s">
        <v>16</v>
      </c>
    </row>
  </sheetData>
  <mergeCells count="9">
    <mergeCell ref="B8:I8"/>
    <mergeCell ref="G14:I14"/>
    <mergeCell ref="B2:I2"/>
    <mergeCell ref="B24:I24"/>
    <mergeCell ref="B26:I26"/>
    <mergeCell ref="B4:G4"/>
    <mergeCell ref="B6:G6"/>
    <mergeCell ref="B7:G7"/>
    <mergeCell ref="B20:I20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0"/>
  <sheetViews>
    <sheetView topLeftCell="A16" workbookViewId="0">
      <selection activeCell="B2" sqref="B2:K2"/>
    </sheetView>
  </sheetViews>
  <sheetFormatPr defaultRowHeight="15" x14ac:dyDescent="0.25"/>
  <cols>
    <col min="1" max="1" width="5.7109375" customWidth="1"/>
    <col min="2" max="2" width="7.7109375" customWidth="1"/>
    <col min="3" max="3" width="9.28515625" customWidth="1"/>
    <col min="4" max="4" width="35.7109375" customWidth="1"/>
    <col min="5" max="8" width="25.7109375" customWidth="1"/>
    <col min="9" max="11" width="10.7109375" customWidth="1"/>
  </cols>
  <sheetData>
    <row r="2" spans="2:11" ht="24.95" customHeight="1" x14ac:dyDescent="0.25">
      <c r="B2" s="144" t="s">
        <v>196</v>
      </c>
      <c r="C2" s="144"/>
      <c r="D2" s="144"/>
      <c r="E2" s="144"/>
      <c r="F2" s="144"/>
      <c r="G2" s="144"/>
      <c r="H2" s="144"/>
      <c r="I2" s="144"/>
      <c r="J2" s="144"/>
      <c r="K2" s="145"/>
    </row>
    <row r="3" spans="2:11" ht="15.95" customHeight="1" x14ac:dyDescent="0.25">
      <c r="B3" s="146" t="s">
        <v>27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2:11" ht="15.95" customHeight="1" x14ac:dyDescent="0.25"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7"/>
    </row>
    <row r="5" spans="2:11" ht="15.75" x14ac:dyDescent="0.25">
      <c r="C5" s="17"/>
      <c r="D5" s="17"/>
      <c r="E5" s="17"/>
      <c r="F5" s="17"/>
      <c r="G5" s="17"/>
      <c r="H5" s="17"/>
      <c r="I5" s="17"/>
      <c r="J5" s="17"/>
      <c r="K5" s="17"/>
    </row>
    <row r="6" spans="2:11" ht="15.75" x14ac:dyDescent="0.25">
      <c r="C6" s="17"/>
      <c r="D6" s="17"/>
      <c r="E6" s="17"/>
      <c r="F6" s="17"/>
      <c r="G6" s="17"/>
      <c r="H6" s="17"/>
      <c r="I6" s="17"/>
      <c r="J6" s="17"/>
      <c r="K6" s="17"/>
    </row>
    <row r="7" spans="2:11" ht="15.75" x14ac:dyDescent="0.25">
      <c r="B7" s="2"/>
      <c r="C7" s="18"/>
      <c r="D7" s="18"/>
      <c r="E7" s="18" t="s">
        <v>17</v>
      </c>
      <c r="F7" s="18" t="s">
        <v>18</v>
      </c>
      <c r="G7" s="18" t="s">
        <v>19</v>
      </c>
      <c r="H7" s="18" t="s">
        <v>20</v>
      </c>
      <c r="I7" s="148" t="s">
        <v>21</v>
      </c>
      <c r="J7" s="149"/>
      <c r="K7" s="149"/>
    </row>
    <row r="8" spans="2:11" ht="15" customHeight="1" x14ac:dyDescent="0.25">
      <c r="B8" s="113" t="s">
        <v>49</v>
      </c>
      <c r="C8" s="20" t="s">
        <v>29</v>
      </c>
      <c r="D8" s="20" t="s">
        <v>30</v>
      </c>
      <c r="E8" s="20" t="s">
        <v>5</v>
      </c>
      <c r="F8" s="21" t="s">
        <v>31</v>
      </c>
      <c r="G8" s="21" t="s">
        <v>7</v>
      </c>
      <c r="H8" s="21" t="s">
        <v>8</v>
      </c>
      <c r="I8" s="22" t="s">
        <v>24</v>
      </c>
      <c r="J8" s="22" t="s">
        <v>25</v>
      </c>
      <c r="K8" s="22" t="s">
        <v>26</v>
      </c>
    </row>
    <row r="9" spans="2:11" x14ac:dyDescent="0.25">
      <c r="B9" s="69"/>
      <c r="C9" s="108" t="s">
        <v>32</v>
      </c>
      <c r="D9" s="70" t="s">
        <v>33</v>
      </c>
      <c r="E9" s="71">
        <f>SUM(E11,E14)</f>
        <v>353520.47</v>
      </c>
      <c r="F9" s="72">
        <f>SUM(F11,F14)</f>
        <v>368315</v>
      </c>
      <c r="G9" s="72">
        <f>SUM(G11,G14)</f>
        <v>378365</v>
      </c>
      <c r="H9" s="72">
        <f>SUM(H10:H16)</f>
        <v>0</v>
      </c>
      <c r="I9" s="73"/>
      <c r="J9" s="72"/>
      <c r="K9" s="72"/>
    </row>
    <row r="10" spans="2:11" x14ac:dyDescent="0.25">
      <c r="B10" s="19"/>
      <c r="C10" s="23">
        <v>67</v>
      </c>
      <c r="D10" s="24" t="s">
        <v>173</v>
      </c>
      <c r="E10" s="25"/>
      <c r="F10" s="26"/>
      <c r="G10" s="26"/>
      <c r="H10" s="26"/>
      <c r="I10" s="26"/>
      <c r="J10" s="26"/>
      <c r="K10" s="26"/>
    </row>
    <row r="11" spans="2:11" ht="36" x14ac:dyDescent="0.25">
      <c r="B11" s="19"/>
      <c r="C11" s="23">
        <v>671</v>
      </c>
      <c r="D11" s="100" t="s">
        <v>174</v>
      </c>
      <c r="E11" s="25">
        <f>SUM(E12:E13)</f>
        <v>353520.47</v>
      </c>
      <c r="F11" s="26">
        <v>364045</v>
      </c>
      <c r="G11" s="26">
        <v>373345</v>
      </c>
      <c r="H11" s="26"/>
      <c r="I11" s="26"/>
      <c r="J11" s="26"/>
      <c r="K11" s="26"/>
    </row>
    <row r="12" spans="2:11" ht="24" x14ac:dyDescent="0.25">
      <c r="B12" s="68" t="s">
        <v>53</v>
      </c>
      <c r="C12" s="27">
        <v>6711</v>
      </c>
      <c r="D12" s="28" t="s">
        <v>35</v>
      </c>
      <c r="E12" s="29">
        <v>349538.79</v>
      </c>
      <c r="F12" s="29">
        <v>364045</v>
      </c>
      <c r="G12" s="29">
        <v>373345</v>
      </c>
      <c r="H12" s="30"/>
      <c r="I12" s="29"/>
      <c r="J12" s="29"/>
      <c r="K12" s="31"/>
    </row>
    <row r="13" spans="2:11" ht="24" x14ac:dyDescent="0.25">
      <c r="B13" s="38" t="s">
        <v>54</v>
      </c>
      <c r="C13" s="27">
        <v>6712</v>
      </c>
      <c r="D13" s="28" t="s">
        <v>36</v>
      </c>
      <c r="E13" s="4">
        <v>3981.68</v>
      </c>
      <c r="F13" s="3">
        <v>0</v>
      </c>
      <c r="G13" s="3">
        <v>0</v>
      </c>
      <c r="H13" s="3"/>
      <c r="I13" s="3"/>
      <c r="J13" s="3"/>
      <c r="K13" s="31"/>
    </row>
    <row r="14" spans="2:11" ht="30" x14ac:dyDescent="0.25">
      <c r="B14" s="38"/>
      <c r="C14" s="32">
        <v>68</v>
      </c>
      <c r="D14" s="107" t="s">
        <v>175</v>
      </c>
      <c r="E14" s="96">
        <f>SUM(E16)</f>
        <v>0</v>
      </c>
      <c r="F14" s="26">
        <v>4270</v>
      </c>
      <c r="G14" s="26">
        <v>5020</v>
      </c>
      <c r="H14" s="3"/>
      <c r="I14" s="3"/>
      <c r="J14" s="3"/>
      <c r="K14" s="31"/>
    </row>
    <row r="15" spans="2:11" x14ac:dyDescent="0.25">
      <c r="B15" s="38"/>
      <c r="C15" s="32">
        <v>683</v>
      </c>
      <c r="D15" s="101" t="s">
        <v>176</v>
      </c>
      <c r="E15" s="96">
        <f>SUM(E16)</f>
        <v>0</v>
      </c>
      <c r="F15" s="26">
        <v>4270</v>
      </c>
      <c r="G15" s="26">
        <v>5020</v>
      </c>
      <c r="H15" s="3"/>
      <c r="I15" s="3"/>
      <c r="J15" s="3"/>
      <c r="K15" s="31"/>
    </row>
    <row r="16" spans="2:11" x14ac:dyDescent="0.25">
      <c r="B16" s="38" t="s">
        <v>55</v>
      </c>
      <c r="C16" s="27">
        <v>6831</v>
      </c>
      <c r="D16" s="28" t="s">
        <v>37</v>
      </c>
      <c r="E16" s="4">
        <v>0</v>
      </c>
      <c r="F16" s="3">
        <v>4270</v>
      </c>
      <c r="G16" s="3">
        <v>5020</v>
      </c>
      <c r="H16" s="3"/>
      <c r="I16" s="3"/>
      <c r="J16" s="3"/>
      <c r="K16" s="31"/>
    </row>
    <row r="17" spans="2:11" x14ac:dyDescent="0.25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spans="2:11" x14ac:dyDescent="0.25">
      <c r="B18" s="74"/>
      <c r="C18" s="109" t="s">
        <v>38</v>
      </c>
      <c r="D18" s="75" t="s">
        <v>33</v>
      </c>
      <c r="E18" s="60">
        <f>SUM(E20)</f>
        <v>1592.67</v>
      </c>
      <c r="F18" s="60">
        <v>115</v>
      </c>
      <c r="G18" s="60">
        <f>SUM(G19:G22)</f>
        <v>200</v>
      </c>
      <c r="H18" s="60">
        <f>SUM(H19:H21)</f>
        <v>0</v>
      </c>
      <c r="I18" s="60"/>
      <c r="J18" s="60"/>
      <c r="K18" s="72"/>
    </row>
    <row r="19" spans="2:11" x14ac:dyDescent="0.25">
      <c r="B19" s="38"/>
      <c r="C19" s="23">
        <v>66</v>
      </c>
      <c r="D19" s="24" t="s">
        <v>39</v>
      </c>
      <c r="E19" s="26">
        <v>1592.67</v>
      </c>
      <c r="F19" s="29"/>
      <c r="G19" s="29"/>
      <c r="H19" s="29"/>
      <c r="I19" s="29"/>
      <c r="J19" s="29"/>
      <c r="K19" s="29"/>
    </row>
    <row r="20" spans="2:11" ht="24" x14ac:dyDescent="0.25">
      <c r="B20" s="38"/>
      <c r="C20" s="23">
        <v>661</v>
      </c>
      <c r="D20" s="100" t="s">
        <v>177</v>
      </c>
      <c r="E20" s="26">
        <f>SUM(E21)</f>
        <v>1592.67</v>
      </c>
      <c r="F20" s="29">
        <v>115</v>
      </c>
      <c r="G20" s="29">
        <v>0</v>
      </c>
      <c r="H20" s="29"/>
      <c r="I20" s="29"/>
      <c r="J20" s="29"/>
      <c r="K20" s="29"/>
    </row>
    <row r="21" spans="2:11" x14ac:dyDescent="0.25">
      <c r="B21" s="38" t="s">
        <v>56</v>
      </c>
      <c r="C21" s="27">
        <v>6615</v>
      </c>
      <c r="D21" s="33" t="s">
        <v>40</v>
      </c>
      <c r="E21" s="3">
        <v>1592.67</v>
      </c>
      <c r="F21" s="3">
        <v>115</v>
      </c>
      <c r="G21" s="3">
        <v>200</v>
      </c>
      <c r="H21" s="3"/>
      <c r="I21" s="3"/>
      <c r="J21" s="3"/>
      <c r="K21" s="31"/>
    </row>
    <row r="22" spans="2:11" x14ac:dyDescent="0.25">
      <c r="B22" s="142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2:11" x14ac:dyDescent="0.25">
      <c r="B23" s="69"/>
      <c r="C23" s="109" t="s">
        <v>41</v>
      </c>
      <c r="D23" s="59"/>
      <c r="E23" s="60">
        <v>93755.39</v>
      </c>
      <c r="F23" s="60">
        <v>78428</v>
      </c>
      <c r="G23" s="60">
        <v>84835</v>
      </c>
      <c r="H23" s="60">
        <f>SUM(H24:H28)</f>
        <v>0</v>
      </c>
      <c r="I23" s="60"/>
      <c r="J23" s="60"/>
      <c r="K23" s="60"/>
    </row>
    <row r="24" spans="2:11" x14ac:dyDescent="0.25">
      <c r="B24" s="19"/>
      <c r="C24" s="34">
        <v>65</v>
      </c>
      <c r="D24" s="37" t="s">
        <v>42</v>
      </c>
      <c r="E24" s="114">
        <f>SUM(E25)</f>
        <v>93755.39</v>
      </c>
      <c r="F24" s="26">
        <v>78428</v>
      </c>
      <c r="G24" s="3">
        <v>84835</v>
      </c>
      <c r="H24" s="2"/>
      <c r="I24" s="2"/>
      <c r="J24" s="2"/>
      <c r="K24" s="2"/>
    </row>
    <row r="25" spans="2:11" x14ac:dyDescent="0.25">
      <c r="B25" s="19"/>
      <c r="C25" s="32">
        <v>652</v>
      </c>
      <c r="D25" s="102" t="s">
        <v>42</v>
      </c>
      <c r="E25" s="114">
        <f>SUM(E26:E27)</f>
        <v>93755.39</v>
      </c>
      <c r="F25" s="26">
        <f>SUM(F26:F27)</f>
        <v>78428</v>
      </c>
      <c r="G25" s="3">
        <f>SUM(G26:G28)</f>
        <v>84835</v>
      </c>
      <c r="H25" s="2"/>
      <c r="I25" s="2"/>
      <c r="J25" s="2"/>
      <c r="K25" s="2"/>
    </row>
    <row r="26" spans="2:11" ht="15" customHeight="1" x14ac:dyDescent="0.25">
      <c r="B26" s="38" t="s">
        <v>57</v>
      </c>
      <c r="C26" s="27">
        <v>6526</v>
      </c>
      <c r="D26" s="33" t="s">
        <v>50</v>
      </c>
      <c r="E26" s="3">
        <v>93224.5</v>
      </c>
      <c r="F26" s="3">
        <v>77548</v>
      </c>
      <c r="G26" s="3">
        <v>81048</v>
      </c>
      <c r="H26" s="3"/>
      <c r="I26" s="3"/>
      <c r="J26" s="3"/>
      <c r="K26" s="31"/>
    </row>
    <row r="27" spans="2:11" x14ac:dyDescent="0.25">
      <c r="B27" s="38" t="s">
        <v>58</v>
      </c>
      <c r="C27" s="27">
        <v>6526</v>
      </c>
      <c r="D27" s="33" t="s">
        <v>43</v>
      </c>
      <c r="E27" s="3">
        <v>530.89</v>
      </c>
      <c r="F27" s="3">
        <v>880</v>
      </c>
      <c r="G27" s="3">
        <v>1500</v>
      </c>
      <c r="H27" s="3"/>
      <c r="I27" s="3"/>
      <c r="J27" s="3"/>
      <c r="K27" s="31"/>
    </row>
    <row r="28" spans="2:11" x14ac:dyDescent="0.25">
      <c r="B28" s="38"/>
      <c r="C28" s="27">
        <v>9221</v>
      </c>
      <c r="D28" s="33" t="s">
        <v>48</v>
      </c>
      <c r="E28" s="3">
        <v>663.61</v>
      </c>
      <c r="F28" s="3">
        <v>2287</v>
      </c>
      <c r="G28" s="3">
        <v>2287</v>
      </c>
      <c r="H28" s="3"/>
      <c r="I28" s="3"/>
      <c r="J28" s="3"/>
      <c r="K28" s="31"/>
    </row>
    <row r="29" spans="2:11" x14ac:dyDescent="0.25"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  <row r="30" spans="2:11" x14ac:dyDescent="0.25">
      <c r="B30" s="69"/>
      <c r="C30" s="108" t="s">
        <v>44</v>
      </c>
      <c r="D30" s="75" t="s">
        <v>33</v>
      </c>
      <c r="E30" s="76">
        <f>SUM(E32,E35)</f>
        <v>1061.78</v>
      </c>
      <c r="F30" s="60">
        <v>1600</v>
      </c>
      <c r="G30" s="60">
        <v>1600</v>
      </c>
      <c r="H30" s="60">
        <f>SUM(H31:H38)</f>
        <v>0</v>
      </c>
      <c r="I30" s="60"/>
      <c r="J30" s="60"/>
      <c r="K30" s="72"/>
    </row>
    <row r="31" spans="2:11" x14ac:dyDescent="0.25">
      <c r="B31" s="19"/>
      <c r="C31" s="23">
        <v>63</v>
      </c>
      <c r="D31" s="24" t="s">
        <v>51</v>
      </c>
      <c r="E31" s="115"/>
      <c r="F31" s="26">
        <f>SUM(F32,F35)</f>
        <v>1600</v>
      </c>
      <c r="G31" s="26">
        <f>SUM(G32,G35)</f>
        <v>1600</v>
      </c>
      <c r="H31" s="35"/>
      <c r="I31" s="35"/>
      <c r="J31" s="35"/>
      <c r="K31" s="35"/>
    </row>
    <row r="32" spans="2:11" x14ac:dyDescent="0.25">
      <c r="B32" s="19"/>
      <c r="C32" s="23">
        <v>633</v>
      </c>
      <c r="D32" s="24"/>
      <c r="E32" s="115">
        <f>SUM(E33:E34)</f>
        <v>1061.78</v>
      </c>
      <c r="F32" s="26">
        <v>930</v>
      </c>
      <c r="G32" s="26">
        <v>930</v>
      </c>
      <c r="H32" s="35"/>
      <c r="I32" s="35"/>
      <c r="J32" s="35"/>
      <c r="K32" s="35"/>
    </row>
    <row r="33" spans="2:11" x14ac:dyDescent="0.25">
      <c r="B33" s="38" t="s">
        <v>59</v>
      </c>
      <c r="C33" s="36">
        <v>6331</v>
      </c>
      <c r="D33" s="51" t="s">
        <v>45</v>
      </c>
      <c r="E33" s="29">
        <v>530.89</v>
      </c>
      <c r="F33" s="29">
        <v>930</v>
      </c>
      <c r="G33" s="29">
        <v>930</v>
      </c>
      <c r="H33" s="29"/>
      <c r="I33" s="29"/>
      <c r="J33" s="29"/>
      <c r="K33" s="31"/>
    </row>
    <row r="34" spans="2:11" x14ac:dyDescent="0.25">
      <c r="B34" s="38" t="s">
        <v>60</v>
      </c>
      <c r="C34" s="27">
        <v>6331</v>
      </c>
      <c r="D34" s="33" t="s">
        <v>46</v>
      </c>
      <c r="E34" s="3">
        <v>530.89</v>
      </c>
      <c r="F34" s="3">
        <v>0</v>
      </c>
      <c r="G34" s="3">
        <v>0</v>
      </c>
      <c r="H34" s="3"/>
      <c r="I34" s="3"/>
      <c r="J34" s="3"/>
      <c r="K34" s="31"/>
    </row>
    <row r="35" spans="2:11" x14ac:dyDescent="0.25">
      <c r="B35" s="38"/>
      <c r="C35" s="32">
        <v>66</v>
      </c>
      <c r="D35" s="37" t="s">
        <v>52</v>
      </c>
      <c r="E35" s="26">
        <f>SUM(E37)</f>
        <v>0</v>
      </c>
      <c r="F35" s="26">
        <v>670</v>
      </c>
      <c r="G35" s="26">
        <v>670</v>
      </c>
      <c r="H35" s="3"/>
      <c r="I35" s="3"/>
      <c r="J35" s="3"/>
      <c r="K35" s="31"/>
    </row>
    <row r="36" spans="2:11" ht="24" x14ac:dyDescent="0.25">
      <c r="B36" s="38"/>
      <c r="C36" s="32">
        <v>663</v>
      </c>
      <c r="D36" s="101" t="s">
        <v>178</v>
      </c>
      <c r="E36" s="26">
        <f>SUM(E37)</f>
        <v>0</v>
      </c>
      <c r="F36" s="26">
        <v>670</v>
      </c>
      <c r="G36" s="26">
        <v>670</v>
      </c>
      <c r="H36" s="3"/>
      <c r="I36" s="3"/>
      <c r="J36" s="3"/>
      <c r="K36" s="31"/>
    </row>
    <row r="37" spans="2:11" x14ac:dyDescent="0.25">
      <c r="B37" s="38" t="s">
        <v>61</v>
      </c>
      <c r="C37" s="27">
        <v>6631</v>
      </c>
      <c r="D37" s="33" t="s">
        <v>47</v>
      </c>
      <c r="E37" s="3">
        <v>0</v>
      </c>
      <c r="F37" s="3">
        <v>670</v>
      </c>
      <c r="G37" s="3">
        <v>670</v>
      </c>
      <c r="H37" s="3"/>
      <c r="I37" s="3"/>
      <c r="J37" s="3"/>
      <c r="K37" s="31"/>
    </row>
    <row r="38" spans="2:11" x14ac:dyDescent="0.25">
      <c r="B38" s="38"/>
      <c r="C38" s="27"/>
      <c r="D38" s="33"/>
      <c r="E38" s="3"/>
      <c r="F38" s="3"/>
      <c r="G38" s="3"/>
      <c r="H38" s="3"/>
      <c r="I38" s="3"/>
      <c r="J38" s="3"/>
      <c r="K38" s="31"/>
    </row>
    <row r="39" spans="2:11" x14ac:dyDescent="0.25">
      <c r="B39" s="142"/>
      <c r="C39" s="143"/>
      <c r="D39" s="143"/>
      <c r="E39" s="143"/>
      <c r="F39" s="143"/>
      <c r="G39" s="143"/>
      <c r="H39" s="143"/>
      <c r="I39" s="143"/>
      <c r="J39" s="143"/>
      <c r="K39" s="143"/>
    </row>
    <row r="40" spans="2:11" x14ac:dyDescent="0.25">
      <c r="B40" s="69"/>
      <c r="C40" s="77"/>
      <c r="D40" s="75" t="s">
        <v>87</v>
      </c>
      <c r="E40" s="60">
        <f>SUM(E9,E18,E23,E30)</f>
        <v>449930.31</v>
      </c>
      <c r="F40" s="60">
        <f>SUM(F9,F18,F23,F30)</f>
        <v>448458</v>
      </c>
      <c r="G40" s="60">
        <f>SUM(G9,G18,G23,G30)</f>
        <v>465000</v>
      </c>
      <c r="H40" s="60">
        <f>SUM(H9,H18,H23,H30)</f>
        <v>0</v>
      </c>
      <c r="I40" s="60"/>
      <c r="J40" s="60"/>
      <c r="K40" s="60"/>
    </row>
  </sheetData>
  <mergeCells count="8">
    <mergeCell ref="B39:K39"/>
    <mergeCell ref="B17:K17"/>
    <mergeCell ref="B2:K2"/>
    <mergeCell ref="B3:K3"/>
    <mergeCell ref="B4:K4"/>
    <mergeCell ref="I7:K7"/>
    <mergeCell ref="B29:K29"/>
    <mergeCell ref="B22:K22"/>
  </mergeCells>
  <pageMargins left="0.25" right="0.25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0"/>
  <sheetViews>
    <sheetView topLeftCell="B1" workbookViewId="0">
      <selection activeCell="B4" sqref="B4:K4"/>
    </sheetView>
  </sheetViews>
  <sheetFormatPr defaultRowHeight="15" x14ac:dyDescent="0.25"/>
  <cols>
    <col min="1" max="1" width="5.7109375" customWidth="1"/>
    <col min="2" max="2" width="7.7109375" customWidth="1"/>
    <col min="4" max="4" width="35.7109375" customWidth="1"/>
    <col min="5" max="8" width="25.7109375" customWidth="1"/>
    <col min="9" max="11" width="10.7109375" customWidth="1"/>
    <col min="13" max="13" width="10.140625" bestFit="1" customWidth="1"/>
  </cols>
  <sheetData>
    <row r="2" spans="2:13" ht="24.95" customHeight="1" x14ac:dyDescent="0.25">
      <c r="B2" s="144" t="s">
        <v>196</v>
      </c>
      <c r="C2" s="144"/>
      <c r="D2" s="144"/>
      <c r="E2" s="144"/>
      <c r="F2" s="144"/>
      <c r="G2" s="144"/>
      <c r="H2" s="144"/>
      <c r="I2" s="144"/>
      <c r="J2" s="144"/>
      <c r="K2" s="145"/>
    </row>
    <row r="3" spans="2:13" ht="15.95" customHeight="1" x14ac:dyDescent="0.25">
      <c r="B3" s="146" t="s">
        <v>62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2:13" ht="15.95" customHeight="1" x14ac:dyDescent="0.25"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7"/>
    </row>
    <row r="5" spans="2:13" ht="15.95" customHeight="1" x14ac:dyDescent="0.25">
      <c r="C5" s="39"/>
      <c r="D5" s="39"/>
      <c r="E5" s="39"/>
      <c r="F5" s="39"/>
      <c r="G5" s="39"/>
      <c r="H5" s="39"/>
      <c r="I5" s="39"/>
      <c r="J5" s="39"/>
    </row>
    <row r="6" spans="2:13" x14ac:dyDescent="0.25">
      <c r="C6" s="151"/>
      <c r="D6" s="151"/>
      <c r="E6" s="151"/>
      <c r="F6" s="151"/>
      <c r="G6" s="151"/>
      <c r="H6" s="151"/>
      <c r="I6" s="151"/>
      <c r="J6" s="151"/>
    </row>
    <row r="7" spans="2:13" ht="15" customHeight="1" x14ac:dyDescent="0.25">
      <c r="B7" s="2"/>
      <c r="C7" s="20"/>
      <c r="D7" s="20"/>
      <c r="E7" s="40" t="s">
        <v>17</v>
      </c>
      <c r="F7" s="40" t="s">
        <v>18</v>
      </c>
      <c r="G7" s="40" t="s">
        <v>19</v>
      </c>
      <c r="H7" s="40" t="s">
        <v>20</v>
      </c>
      <c r="I7" s="150" t="s">
        <v>21</v>
      </c>
      <c r="J7" s="143"/>
      <c r="K7" s="134"/>
    </row>
    <row r="8" spans="2:13" s="11" customFormat="1" ht="15" customHeight="1" x14ac:dyDescent="0.25">
      <c r="B8" s="113" t="s">
        <v>49</v>
      </c>
      <c r="C8" s="20" t="s">
        <v>29</v>
      </c>
      <c r="D8" s="20" t="s">
        <v>30</v>
      </c>
      <c r="E8" s="20" t="s">
        <v>5</v>
      </c>
      <c r="F8" s="21" t="s">
        <v>31</v>
      </c>
      <c r="G8" s="21" t="s">
        <v>7</v>
      </c>
      <c r="H8" s="21" t="s">
        <v>8</v>
      </c>
      <c r="I8" s="22" t="s">
        <v>24</v>
      </c>
      <c r="J8" s="22" t="s">
        <v>25</v>
      </c>
      <c r="K8" s="22" t="s">
        <v>26</v>
      </c>
    </row>
    <row r="9" spans="2:13" x14ac:dyDescent="0.25">
      <c r="B9" s="41"/>
      <c r="C9" s="98"/>
      <c r="D9" s="88" t="s">
        <v>33</v>
      </c>
      <c r="E9" s="42"/>
      <c r="F9" s="43"/>
      <c r="G9" s="43"/>
      <c r="H9" s="43"/>
      <c r="I9" s="43"/>
      <c r="J9" s="43"/>
      <c r="K9" s="41"/>
    </row>
    <row r="10" spans="2:13" x14ac:dyDescent="0.25">
      <c r="B10" s="44"/>
      <c r="C10" s="46" t="s">
        <v>32</v>
      </c>
      <c r="D10" s="112" t="s">
        <v>34</v>
      </c>
      <c r="E10" s="95">
        <f>SUM(E11,E22,E31)</f>
        <v>354051.34</v>
      </c>
      <c r="F10" s="95">
        <f>SUM(F11,F22,F27)</f>
        <v>368315</v>
      </c>
      <c r="G10" s="95">
        <f>SUM(G11,G22)</f>
        <v>378365</v>
      </c>
      <c r="H10" s="45"/>
      <c r="I10" s="45"/>
      <c r="J10" s="46"/>
      <c r="K10" s="47"/>
    </row>
    <row r="11" spans="2:13" ht="15" customHeight="1" x14ac:dyDescent="0.25">
      <c r="B11" s="63"/>
      <c r="C11" s="23">
        <v>31</v>
      </c>
      <c r="D11" s="24" t="s">
        <v>187</v>
      </c>
      <c r="E11" s="25">
        <f>SUM(E12,E14,E19)</f>
        <v>342239.02</v>
      </c>
      <c r="F11" s="26">
        <f>SUM(F12,F14,F19)</f>
        <v>353245</v>
      </c>
      <c r="G11" s="26">
        <f>SUM(G12,G14,G19)</f>
        <v>362545</v>
      </c>
      <c r="H11" s="26"/>
      <c r="I11" s="61"/>
      <c r="J11" s="61"/>
      <c r="K11" s="2"/>
    </row>
    <row r="12" spans="2:13" ht="15" customHeight="1" x14ac:dyDescent="0.25">
      <c r="B12" s="63"/>
      <c r="C12" s="23">
        <v>311</v>
      </c>
      <c r="D12" s="103" t="s">
        <v>179</v>
      </c>
      <c r="E12" s="25">
        <v>283177.38</v>
      </c>
      <c r="F12" s="26">
        <v>290000</v>
      </c>
      <c r="G12" s="26">
        <v>295500</v>
      </c>
      <c r="H12" s="26"/>
      <c r="I12" s="61"/>
      <c r="J12" s="61"/>
      <c r="K12" s="2"/>
      <c r="M12" s="8"/>
    </row>
    <row r="13" spans="2:13" x14ac:dyDescent="0.25">
      <c r="B13" s="63" t="s">
        <v>92</v>
      </c>
      <c r="C13" s="27">
        <v>3111</v>
      </c>
      <c r="D13" s="33" t="s">
        <v>88</v>
      </c>
      <c r="E13" s="4">
        <v>283177.38</v>
      </c>
      <c r="F13" s="3">
        <v>290000</v>
      </c>
      <c r="G13" s="121">
        <v>295500</v>
      </c>
      <c r="H13" s="3"/>
      <c r="I13" s="49"/>
      <c r="J13" s="49"/>
      <c r="K13" s="2"/>
    </row>
    <row r="14" spans="2:13" x14ac:dyDescent="0.25">
      <c r="B14" s="63"/>
      <c r="C14" s="32">
        <v>312</v>
      </c>
      <c r="D14" s="102" t="s">
        <v>180</v>
      </c>
      <c r="E14" s="96">
        <f>SUM(E15:E18)</f>
        <v>12741.38</v>
      </c>
      <c r="F14" s="26">
        <f>SUM(F15:F18)</f>
        <v>16755</v>
      </c>
      <c r="G14" s="26">
        <f>SUM(G15:G18)</f>
        <v>16755</v>
      </c>
      <c r="H14" s="3"/>
      <c r="I14" s="49"/>
      <c r="J14" s="49"/>
      <c r="K14" s="2"/>
    </row>
    <row r="15" spans="2:13" x14ac:dyDescent="0.25">
      <c r="B15" s="63" t="s">
        <v>93</v>
      </c>
      <c r="C15" s="27">
        <v>3121</v>
      </c>
      <c r="D15" s="33" t="s">
        <v>89</v>
      </c>
      <c r="E15" s="3">
        <v>3981.68</v>
      </c>
      <c r="F15" s="50">
        <v>5590</v>
      </c>
      <c r="G15" s="120">
        <v>5590</v>
      </c>
      <c r="H15" s="50"/>
      <c r="I15" s="49"/>
      <c r="J15" s="49"/>
      <c r="K15" s="2"/>
    </row>
    <row r="16" spans="2:13" x14ac:dyDescent="0.25">
      <c r="B16" s="63" t="s">
        <v>94</v>
      </c>
      <c r="C16" s="27">
        <v>3121</v>
      </c>
      <c r="D16" s="33" t="s">
        <v>63</v>
      </c>
      <c r="E16" s="4">
        <v>3982.03</v>
      </c>
      <c r="F16" s="3">
        <v>5590</v>
      </c>
      <c r="G16" s="120">
        <v>5590</v>
      </c>
      <c r="H16" s="3"/>
      <c r="I16" s="49"/>
      <c r="J16" s="49"/>
      <c r="K16" s="2"/>
    </row>
    <row r="17" spans="2:11" x14ac:dyDescent="0.25">
      <c r="B17" s="63" t="s">
        <v>95</v>
      </c>
      <c r="C17" s="27">
        <v>3121</v>
      </c>
      <c r="D17" s="51" t="s">
        <v>64</v>
      </c>
      <c r="E17" s="4">
        <v>3185</v>
      </c>
      <c r="F17" s="3">
        <v>3185</v>
      </c>
      <c r="G17" s="120">
        <v>3185</v>
      </c>
      <c r="H17" s="3"/>
      <c r="I17" s="49"/>
      <c r="J17" s="49"/>
      <c r="K17" s="2"/>
    </row>
    <row r="18" spans="2:11" x14ac:dyDescent="0.25">
      <c r="B18" s="63" t="s">
        <v>96</v>
      </c>
      <c r="C18" s="27">
        <v>3121</v>
      </c>
      <c r="D18" s="51" t="s">
        <v>65</v>
      </c>
      <c r="E18" s="3">
        <v>1592.67</v>
      </c>
      <c r="F18" s="3">
        <v>2390</v>
      </c>
      <c r="G18" s="120">
        <v>2390</v>
      </c>
      <c r="H18" s="3"/>
      <c r="I18" s="49"/>
      <c r="J18" s="49"/>
      <c r="K18" s="2"/>
    </row>
    <row r="19" spans="2:11" x14ac:dyDescent="0.25">
      <c r="B19" s="63"/>
      <c r="C19" s="32">
        <v>313</v>
      </c>
      <c r="D19" s="102" t="s">
        <v>181</v>
      </c>
      <c r="E19" s="26">
        <f>SUM(E20:E21)</f>
        <v>46320.26</v>
      </c>
      <c r="F19" s="26">
        <f>SUM(F20:F21)</f>
        <v>46490</v>
      </c>
      <c r="G19" s="26">
        <f>SUM(G20:G21)</f>
        <v>50290</v>
      </c>
      <c r="H19" s="3"/>
      <c r="I19" s="49"/>
      <c r="J19" s="49"/>
      <c r="K19" s="2"/>
    </row>
    <row r="20" spans="2:11" x14ac:dyDescent="0.25">
      <c r="B20" s="63" t="s">
        <v>97</v>
      </c>
      <c r="C20" s="27">
        <v>3132</v>
      </c>
      <c r="D20" s="51" t="s">
        <v>66</v>
      </c>
      <c r="E20" s="3">
        <v>44993.03</v>
      </c>
      <c r="F20" s="3">
        <v>45000</v>
      </c>
      <c r="G20" s="121">
        <v>48800</v>
      </c>
      <c r="H20" s="3"/>
      <c r="I20" s="49"/>
      <c r="J20" s="49"/>
      <c r="K20" s="2"/>
    </row>
    <row r="21" spans="2:11" x14ac:dyDescent="0.25">
      <c r="B21" s="63" t="s">
        <v>98</v>
      </c>
      <c r="C21" s="27">
        <v>3133</v>
      </c>
      <c r="D21" s="51" t="s">
        <v>90</v>
      </c>
      <c r="E21" s="3">
        <v>1327.23</v>
      </c>
      <c r="F21" s="3">
        <v>1490</v>
      </c>
      <c r="G21" s="120">
        <v>1490</v>
      </c>
      <c r="H21" s="3"/>
      <c r="I21" s="49"/>
      <c r="J21" s="49"/>
      <c r="K21" s="2"/>
    </row>
    <row r="22" spans="2:11" x14ac:dyDescent="0.25">
      <c r="B22" s="63"/>
      <c r="C22" s="32">
        <v>32</v>
      </c>
      <c r="D22" s="37" t="s">
        <v>186</v>
      </c>
      <c r="E22" s="26">
        <f>SUM(E23,E25,E27)</f>
        <v>7830.64</v>
      </c>
      <c r="F22" s="26">
        <f>SUM(F23,F25)</f>
        <v>11330</v>
      </c>
      <c r="G22" s="26">
        <f>SUM(G23,G25,G27)</f>
        <v>15820</v>
      </c>
      <c r="H22" s="3"/>
      <c r="I22" s="49"/>
      <c r="J22" s="49"/>
      <c r="K22" s="2"/>
    </row>
    <row r="23" spans="2:11" x14ac:dyDescent="0.25">
      <c r="B23" s="63"/>
      <c r="C23" s="32">
        <v>321</v>
      </c>
      <c r="D23" s="102" t="s">
        <v>182</v>
      </c>
      <c r="E23" s="26">
        <v>7299.75</v>
      </c>
      <c r="F23" s="26">
        <v>10800</v>
      </c>
      <c r="G23" s="26">
        <v>10800</v>
      </c>
      <c r="H23" s="3"/>
      <c r="I23" s="49"/>
      <c r="J23" s="49"/>
      <c r="K23" s="2"/>
    </row>
    <row r="24" spans="2:11" x14ac:dyDescent="0.25">
      <c r="B24" s="63" t="s">
        <v>99</v>
      </c>
      <c r="C24" s="27">
        <v>3212</v>
      </c>
      <c r="D24" s="33" t="s">
        <v>67</v>
      </c>
      <c r="E24" s="3">
        <v>7299.75</v>
      </c>
      <c r="F24" s="3">
        <v>10800</v>
      </c>
      <c r="G24" s="120">
        <v>10800</v>
      </c>
      <c r="H24" s="3"/>
      <c r="I24" s="49"/>
      <c r="J24" s="49"/>
      <c r="K24" s="2"/>
    </row>
    <row r="25" spans="2:11" x14ac:dyDescent="0.25">
      <c r="B25" s="63"/>
      <c r="C25" s="104">
        <v>322</v>
      </c>
      <c r="D25" s="105" t="s">
        <v>183</v>
      </c>
      <c r="E25" s="26">
        <v>530.89</v>
      </c>
      <c r="F25" s="26">
        <v>530</v>
      </c>
      <c r="G25" s="26">
        <v>530</v>
      </c>
      <c r="H25" s="3"/>
      <c r="I25" s="49"/>
      <c r="J25" s="49"/>
      <c r="K25" s="2"/>
    </row>
    <row r="26" spans="2:11" x14ac:dyDescent="0.25">
      <c r="B26" s="63" t="s">
        <v>100</v>
      </c>
      <c r="C26" s="27">
        <v>3221</v>
      </c>
      <c r="D26" s="33" t="s">
        <v>91</v>
      </c>
      <c r="E26" s="52">
        <v>530.89</v>
      </c>
      <c r="F26" s="3">
        <v>530</v>
      </c>
      <c r="G26" s="120">
        <v>530</v>
      </c>
      <c r="H26" s="3"/>
      <c r="I26" s="3"/>
      <c r="J26" s="49"/>
      <c r="K26" s="2"/>
    </row>
    <row r="27" spans="2:11" x14ac:dyDescent="0.25">
      <c r="B27" s="63"/>
      <c r="C27" s="32">
        <v>323</v>
      </c>
      <c r="D27" s="102" t="s">
        <v>184</v>
      </c>
      <c r="E27" s="115">
        <f>SUM(E28:E29)</f>
        <v>0</v>
      </c>
      <c r="F27" s="26">
        <f>SUM(F28:F29)</f>
        <v>3740</v>
      </c>
      <c r="G27" s="26">
        <f>SUM(G28:G30)</f>
        <v>4490</v>
      </c>
      <c r="H27" s="3"/>
      <c r="I27" s="3"/>
      <c r="J27" s="49"/>
      <c r="K27" s="2"/>
    </row>
    <row r="28" spans="2:11" x14ac:dyDescent="0.25">
      <c r="B28" s="63" t="s">
        <v>101</v>
      </c>
      <c r="C28" s="27">
        <v>3236</v>
      </c>
      <c r="D28" s="33" t="s">
        <v>68</v>
      </c>
      <c r="E28" s="52">
        <v>0</v>
      </c>
      <c r="F28" s="3">
        <v>3178</v>
      </c>
      <c r="G28" s="120">
        <v>3178</v>
      </c>
      <c r="H28" s="3"/>
      <c r="I28" s="3"/>
      <c r="J28" s="49"/>
      <c r="K28" s="2"/>
    </row>
    <row r="29" spans="2:11" x14ac:dyDescent="0.25">
      <c r="B29" s="63" t="s">
        <v>194</v>
      </c>
      <c r="C29" s="27">
        <v>3239</v>
      </c>
      <c r="D29" s="33" t="s">
        <v>82</v>
      </c>
      <c r="E29" s="52">
        <v>0</v>
      </c>
      <c r="F29" s="3">
        <v>562</v>
      </c>
      <c r="G29" s="120">
        <v>562</v>
      </c>
      <c r="H29" s="3"/>
      <c r="I29" s="3"/>
      <c r="J29" s="49"/>
      <c r="K29" s="2"/>
    </row>
    <row r="30" spans="2:11" x14ac:dyDescent="0.25">
      <c r="B30" s="63" t="s">
        <v>103</v>
      </c>
      <c r="C30" s="27">
        <v>3232</v>
      </c>
      <c r="D30" s="33" t="s">
        <v>144</v>
      </c>
      <c r="E30" s="52"/>
      <c r="F30" s="3"/>
      <c r="G30" s="121">
        <v>750</v>
      </c>
      <c r="H30" s="3"/>
      <c r="I30" s="3"/>
      <c r="J30" s="49"/>
      <c r="K30" s="2"/>
    </row>
    <row r="31" spans="2:11" ht="15" customHeight="1" x14ac:dyDescent="0.25">
      <c r="B31" s="63"/>
      <c r="C31" s="23">
        <v>42</v>
      </c>
      <c r="D31" s="53" t="s">
        <v>188</v>
      </c>
      <c r="E31" s="26">
        <v>3981.68</v>
      </c>
      <c r="F31" s="26">
        <v>0</v>
      </c>
      <c r="G31" s="26">
        <v>0</v>
      </c>
      <c r="H31" s="26"/>
      <c r="I31" s="26"/>
      <c r="J31" s="62"/>
      <c r="K31" s="2"/>
    </row>
    <row r="32" spans="2:11" ht="15" customHeight="1" x14ac:dyDescent="0.25">
      <c r="B32" s="63"/>
      <c r="C32" s="23">
        <v>421</v>
      </c>
      <c r="D32" s="100" t="s">
        <v>185</v>
      </c>
      <c r="E32" s="26">
        <v>3981.68</v>
      </c>
      <c r="F32" s="26">
        <v>0</v>
      </c>
      <c r="G32" s="26">
        <v>0</v>
      </c>
      <c r="H32" s="26"/>
      <c r="I32" s="26"/>
      <c r="J32" s="62"/>
      <c r="K32" s="2"/>
    </row>
    <row r="33" spans="2:13" x14ac:dyDescent="0.25">
      <c r="B33" s="63" t="s">
        <v>102</v>
      </c>
      <c r="C33" s="48">
        <v>4211</v>
      </c>
      <c r="D33" s="58" t="s">
        <v>69</v>
      </c>
      <c r="E33" s="3">
        <v>3981.68</v>
      </c>
      <c r="F33" s="116">
        <v>0</v>
      </c>
      <c r="G33" s="116">
        <v>0</v>
      </c>
      <c r="H33" s="54"/>
      <c r="I33" s="54"/>
      <c r="J33" s="55"/>
      <c r="K33" s="2"/>
    </row>
    <row r="34" spans="2:13" x14ac:dyDescent="0.25">
      <c r="B34" s="83"/>
      <c r="C34" s="84"/>
      <c r="D34" s="89" t="s">
        <v>33</v>
      </c>
      <c r="E34" s="97">
        <f>SUM(E35)</f>
        <v>929.06</v>
      </c>
      <c r="F34" s="85">
        <v>115</v>
      </c>
      <c r="G34" s="85">
        <v>200</v>
      </c>
      <c r="H34" s="85"/>
      <c r="I34" s="85"/>
      <c r="J34" s="85"/>
      <c r="K34" s="41"/>
    </row>
    <row r="35" spans="2:13" x14ac:dyDescent="0.25">
      <c r="B35" s="44"/>
      <c r="C35" s="110" t="s">
        <v>38</v>
      </c>
      <c r="D35" s="64" t="s">
        <v>39</v>
      </c>
      <c r="E35" s="65">
        <f>SUM(E36)</f>
        <v>929.06</v>
      </c>
      <c r="F35" s="65">
        <v>115</v>
      </c>
      <c r="G35" s="65">
        <v>200</v>
      </c>
      <c r="H35" s="65"/>
      <c r="I35" s="65"/>
      <c r="J35" s="65"/>
      <c r="K35" s="47"/>
    </row>
    <row r="36" spans="2:13" x14ac:dyDescent="0.25">
      <c r="B36" s="63"/>
      <c r="C36" s="32">
        <v>32</v>
      </c>
      <c r="D36" s="37" t="s">
        <v>186</v>
      </c>
      <c r="E36" s="26">
        <v>929.06</v>
      </c>
      <c r="F36" s="26">
        <v>115</v>
      </c>
      <c r="G36" s="26">
        <v>200</v>
      </c>
      <c r="H36" s="3"/>
      <c r="I36" s="3"/>
      <c r="J36" s="3"/>
      <c r="K36" s="2"/>
    </row>
    <row r="37" spans="2:13" x14ac:dyDescent="0.25">
      <c r="B37" s="63"/>
      <c r="C37" s="106">
        <v>322</v>
      </c>
      <c r="D37" s="105" t="s">
        <v>183</v>
      </c>
      <c r="E37" s="26">
        <v>929.06</v>
      </c>
      <c r="F37" s="26">
        <v>115</v>
      </c>
      <c r="G37" s="26">
        <v>200</v>
      </c>
      <c r="H37" s="3"/>
      <c r="I37" s="3"/>
      <c r="J37" s="3"/>
      <c r="K37" s="2"/>
    </row>
    <row r="38" spans="2:13" x14ac:dyDescent="0.25">
      <c r="B38" s="63" t="s">
        <v>103</v>
      </c>
      <c r="C38" s="66">
        <v>3221</v>
      </c>
      <c r="D38" s="33" t="s">
        <v>91</v>
      </c>
      <c r="E38" s="3">
        <v>929.06</v>
      </c>
      <c r="F38" s="3">
        <v>115</v>
      </c>
      <c r="G38" s="3">
        <v>200</v>
      </c>
      <c r="H38" s="3"/>
      <c r="I38" s="3"/>
      <c r="J38" s="3"/>
      <c r="K38" s="2"/>
    </row>
    <row r="39" spans="2:13" x14ac:dyDescent="0.25">
      <c r="B39" s="83"/>
      <c r="C39" s="86"/>
      <c r="D39" s="89" t="s">
        <v>33</v>
      </c>
      <c r="E39" s="93"/>
      <c r="F39" s="93"/>
      <c r="G39" s="87"/>
      <c r="H39" s="87"/>
      <c r="I39" s="87"/>
      <c r="J39" s="41"/>
      <c r="K39" s="41"/>
    </row>
    <row r="40" spans="2:13" x14ac:dyDescent="0.25">
      <c r="B40" s="44"/>
      <c r="C40" s="111" t="s">
        <v>41</v>
      </c>
      <c r="D40" s="67" t="s">
        <v>42</v>
      </c>
      <c r="E40" s="65">
        <f>SUM(E41,E80,E84)</f>
        <v>93224.51</v>
      </c>
      <c r="F40" s="65">
        <v>80715</v>
      </c>
      <c r="G40" s="65">
        <f>SUM(G41,G80,G84)</f>
        <v>84835</v>
      </c>
      <c r="H40" s="65"/>
      <c r="I40" s="65"/>
      <c r="J40" s="65"/>
      <c r="K40" s="47"/>
    </row>
    <row r="41" spans="2:13" x14ac:dyDescent="0.25">
      <c r="B41" s="63"/>
      <c r="C41" s="32">
        <v>32</v>
      </c>
      <c r="D41" s="37" t="s">
        <v>186</v>
      </c>
      <c r="E41" s="96">
        <f>SUM(E42,E46,E65,E76)</f>
        <v>91485.84</v>
      </c>
      <c r="F41" s="96">
        <f>SUM(F42,F46,F65,F76,F80)</f>
        <v>80315</v>
      </c>
      <c r="G41" s="4">
        <f>SUM(G42,G46,G65,G76)</f>
        <v>83695</v>
      </c>
      <c r="H41" s="4"/>
      <c r="I41" s="57"/>
      <c r="J41" s="57"/>
      <c r="K41" s="2"/>
    </row>
    <row r="42" spans="2:13" x14ac:dyDescent="0.25">
      <c r="B42" s="63"/>
      <c r="C42" s="32">
        <v>321</v>
      </c>
      <c r="D42" s="102" t="s">
        <v>182</v>
      </c>
      <c r="E42" s="96">
        <f>SUM(E43:E45)</f>
        <v>3450.81</v>
      </c>
      <c r="F42" s="96">
        <f>SUM(F43:F45)</f>
        <v>1895</v>
      </c>
      <c r="G42" s="96">
        <f>SUM(G43:G45)</f>
        <v>4895</v>
      </c>
      <c r="H42" s="4"/>
      <c r="I42" s="57"/>
      <c r="J42" s="57"/>
      <c r="K42" s="2"/>
    </row>
    <row r="43" spans="2:13" x14ac:dyDescent="0.25">
      <c r="B43" s="63" t="s">
        <v>104</v>
      </c>
      <c r="C43" s="91">
        <v>3211</v>
      </c>
      <c r="D43" s="33" t="s">
        <v>70</v>
      </c>
      <c r="E43" s="4">
        <v>796.35</v>
      </c>
      <c r="F43" s="4">
        <v>265</v>
      </c>
      <c r="G43" s="120">
        <v>265</v>
      </c>
      <c r="H43" s="4"/>
      <c r="I43" s="57"/>
      <c r="J43" s="57"/>
      <c r="K43" s="2"/>
    </row>
    <row r="44" spans="2:13" x14ac:dyDescent="0.25">
      <c r="B44" s="63" t="s">
        <v>105</v>
      </c>
      <c r="C44" s="91">
        <v>3213</v>
      </c>
      <c r="D44" s="33" t="s">
        <v>71</v>
      </c>
      <c r="E44" s="4">
        <v>2389.0100000000002</v>
      </c>
      <c r="F44" s="50">
        <v>1500</v>
      </c>
      <c r="G44" s="121">
        <v>4500</v>
      </c>
      <c r="H44" s="50"/>
      <c r="I44" s="56"/>
      <c r="J44" s="56"/>
      <c r="K44" s="2"/>
      <c r="M44" s="8"/>
    </row>
    <row r="45" spans="2:13" x14ac:dyDescent="0.25">
      <c r="B45" s="63" t="s">
        <v>106</v>
      </c>
      <c r="C45" s="27">
        <v>3214</v>
      </c>
      <c r="D45" s="28" t="s">
        <v>72</v>
      </c>
      <c r="E45" s="4">
        <v>265.45</v>
      </c>
      <c r="F45" s="3">
        <v>130</v>
      </c>
      <c r="G45" s="120">
        <v>130</v>
      </c>
      <c r="H45" s="3"/>
      <c r="I45" s="57"/>
      <c r="J45" s="57"/>
      <c r="K45" s="2"/>
    </row>
    <row r="46" spans="2:13" x14ac:dyDescent="0.25">
      <c r="B46" s="63"/>
      <c r="C46" s="32">
        <v>322</v>
      </c>
      <c r="D46" s="105" t="s">
        <v>183</v>
      </c>
      <c r="E46" s="96">
        <f>SUM(E47:E64)</f>
        <v>63348.579999999994</v>
      </c>
      <c r="F46" s="26">
        <f>SUM(F47:F64)</f>
        <v>55700</v>
      </c>
      <c r="G46" s="26">
        <f>SUM(G47:G64)</f>
        <v>55700</v>
      </c>
      <c r="H46" s="3"/>
      <c r="I46" s="57"/>
      <c r="J46" s="57"/>
      <c r="K46" s="2"/>
    </row>
    <row r="47" spans="2:13" x14ac:dyDescent="0.25">
      <c r="B47" s="63" t="s">
        <v>107</v>
      </c>
      <c r="C47" s="27">
        <v>3221</v>
      </c>
      <c r="D47" s="33" t="s">
        <v>73</v>
      </c>
      <c r="E47" s="4">
        <v>1061.78</v>
      </c>
      <c r="F47" s="3">
        <v>1300</v>
      </c>
      <c r="G47" s="120">
        <v>1300</v>
      </c>
      <c r="H47" s="3"/>
      <c r="I47" s="4"/>
      <c r="J47" s="4"/>
      <c r="K47" s="2"/>
    </row>
    <row r="48" spans="2:13" x14ac:dyDescent="0.25">
      <c r="B48" s="63" t="s">
        <v>108</v>
      </c>
      <c r="C48" s="27">
        <v>3221</v>
      </c>
      <c r="D48" s="33" t="s">
        <v>109</v>
      </c>
      <c r="E48" s="3">
        <v>4811.2</v>
      </c>
      <c r="F48" s="116">
        <v>5000</v>
      </c>
      <c r="G48" s="120">
        <v>5000</v>
      </c>
      <c r="H48" s="54"/>
      <c r="I48" s="4"/>
      <c r="J48" s="4"/>
      <c r="K48" s="2"/>
    </row>
    <row r="49" spans="2:11" x14ac:dyDescent="0.25">
      <c r="B49" s="63" t="s">
        <v>110</v>
      </c>
      <c r="C49" s="27">
        <v>3221</v>
      </c>
      <c r="D49" s="33" t="s">
        <v>111</v>
      </c>
      <c r="E49" s="3">
        <v>4811.2</v>
      </c>
      <c r="F49" s="3">
        <v>5000</v>
      </c>
      <c r="G49" s="120">
        <v>5000</v>
      </c>
      <c r="H49" s="3"/>
      <c r="I49" s="4"/>
      <c r="J49" s="4"/>
      <c r="K49" s="2"/>
    </row>
    <row r="50" spans="2:11" x14ac:dyDescent="0.25">
      <c r="B50" s="63" t="s">
        <v>112</v>
      </c>
      <c r="C50" s="27">
        <v>3221</v>
      </c>
      <c r="D50" s="33" t="s">
        <v>74</v>
      </c>
      <c r="E50" s="4">
        <v>663.61</v>
      </c>
      <c r="F50" s="3">
        <v>200</v>
      </c>
      <c r="G50" s="120">
        <v>200</v>
      </c>
      <c r="H50" s="3"/>
      <c r="I50" s="4"/>
      <c r="J50" s="4"/>
      <c r="K50" s="2"/>
    </row>
    <row r="51" spans="2:11" x14ac:dyDescent="0.25">
      <c r="B51" s="63" t="s">
        <v>113</v>
      </c>
      <c r="C51" s="27">
        <v>3221</v>
      </c>
      <c r="D51" s="33" t="s">
        <v>114</v>
      </c>
      <c r="E51" s="3">
        <v>3981.68</v>
      </c>
      <c r="F51" s="3">
        <v>3000</v>
      </c>
      <c r="G51" s="120">
        <v>3000</v>
      </c>
      <c r="H51" s="3"/>
      <c r="I51" s="3"/>
      <c r="J51" s="3"/>
      <c r="K51" s="2"/>
    </row>
    <row r="52" spans="2:11" x14ac:dyDescent="0.25">
      <c r="B52" s="63" t="s">
        <v>115</v>
      </c>
      <c r="C52" s="27">
        <v>3221</v>
      </c>
      <c r="D52" s="33" t="s">
        <v>75</v>
      </c>
      <c r="E52" s="3">
        <v>4910.74</v>
      </c>
      <c r="F52" s="3">
        <v>3000</v>
      </c>
      <c r="G52" s="120">
        <v>3000</v>
      </c>
      <c r="H52" s="3"/>
      <c r="I52" s="3"/>
      <c r="J52" s="3"/>
      <c r="K52" s="2"/>
    </row>
    <row r="53" spans="2:11" x14ac:dyDescent="0.25">
      <c r="B53" s="63" t="s">
        <v>116</v>
      </c>
      <c r="C53" s="27">
        <v>3222</v>
      </c>
      <c r="D53" s="51" t="s">
        <v>117</v>
      </c>
      <c r="E53" s="3">
        <v>3700</v>
      </c>
      <c r="F53" s="116">
        <v>2900</v>
      </c>
      <c r="G53" s="120">
        <v>2900</v>
      </c>
      <c r="H53" s="26"/>
      <c r="I53" s="26"/>
      <c r="J53" s="26"/>
      <c r="K53" s="2"/>
    </row>
    <row r="54" spans="2:11" x14ac:dyDescent="0.25">
      <c r="B54" s="63" t="s">
        <v>118</v>
      </c>
      <c r="C54" s="27">
        <v>3222</v>
      </c>
      <c r="D54" s="51" t="s">
        <v>122</v>
      </c>
      <c r="E54" s="3">
        <v>2900</v>
      </c>
      <c r="F54" s="3">
        <v>2800</v>
      </c>
      <c r="G54" s="120">
        <v>2800</v>
      </c>
      <c r="H54" s="3"/>
      <c r="I54" s="3"/>
      <c r="J54" s="3"/>
      <c r="K54" s="2"/>
    </row>
    <row r="55" spans="2:11" x14ac:dyDescent="0.25">
      <c r="B55" s="63" t="s">
        <v>123</v>
      </c>
      <c r="C55" s="27">
        <v>3222</v>
      </c>
      <c r="D55" s="51" t="s">
        <v>124</v>
      </c>
      <c r="E55" s="3">
        <v>2866.31</v>
      </c>
      <c r="F55" s="3">
        <v>2900</v>
      </c>
      <c r="G55" s="120">
        <v>2900</v>
      </c>
      <c r="H55" s="3"/>
      <c r="I55" s="3"/>
      <c r="J55" s="3"/>
      <c r="K55" s="2"/>
    </row>
    <row r="56" spans="2:11" x14ac:dyDescent="0.25">
      <c r="B56" s="63" t="s">
        <v>125</v>
      </c>
      <c r="C56" s="27">
        <v>3222</v>
      </c>
      <c r="D56" s="33" t="s">
        <v>126</v>
      </c>
      <c r="E56" s="3">
        <v>4500</v>
      </c>
      <c r="F56" s="3">
        <v>4800</v>
      </c>
      <c r="G56" s="120">
        <v>4800</v>
      </c>
      <c r="H56" s="3"/>
      <c r="I56" s="3"/>
      <c r="J56" s="3"/>
      <c r="K56" s="2"/>
    </row>
    <row r="57" spans="2:11" x14ac:dyDescent="0.25">
      <c r="B57" s="63" t="s">
        <v>127</v>
      </c>
      <c r="C57" s="27">
        <v>3222</v>
      </c>
      <c r="D57" s="33" t="s">
        <v>128</v>
      </c>
      <c r="E57" s="3">
        <v>800</v>
      </c>
      <c r="F57" s="3">
        <v>800</v>
      </c>
      <c r="G57" s="120">
        <v>800</v>
      </c>
      <c r="H57" s="3"/>
      <c r="I57" s="3"/>
      <c r="J57" s="3"/>
      <c r="K57" s="2"/>
    </row>
    <row r="58" spans="2:11" x14ac:dyDescent="0.25">
      <c r="B58" s="63" t="s">
        <v>129</v>
      </c>
      <c r="C58" s="27">
        <v>3222</v>
      </c>
      <c r="D58" s="33" t="s">
        <v>130</v>
      </c>
      <c r="E58" s="3">
        <v>1500</v>
      </c>
      <c r="F58" s="3">
        <v>1700</v>
      </c>
      <c r="G58" s="120">
        <v>1700</v>
      </c>
      <c r="H58" s="3"/>
      <c r="I58" s="3"/>
      <c r="J58" s="3"/>
      <c r="K58" s="2"/>
    </row>
    <row r="59" spans="2:11" x14ac:dyDescent="0.25">
      <c r="B59" s="63" t="s">
        <v>131</v>
      </c>
      <c r="C59" s="27">
        <v>3222</v>
      </c>
      <c r="D59" s="33" t="s">
        <v>132</v>
      </c>
      <c r="E59" s="3">
        <v>500</v>
      </c>
      <c r="F59" s="3">
        <v>600</v>
      </c>
      <c r="G59" s="120">
        <v>600</v>
      </c>
      <c r="H59" s="3"/>
      <c r="I59" s="3"/>
      <c r="J59" s="3"/>
      <c r="K59" s="2"/>
    </row>
    <row r="60" spans="2:11" x14ac:dyDescent="0.25">
      <c r="B60" s="63" t="s">
        <v>133</v>
      </c>
      <c r="C60" s="27">
        <v>3222</v>
      </c>
      <c r="D60" s="33" t="s">
        <v>134</v>
      </c>
      <c r="E60" s="3">
        <v>6500</v>
      </c>
      <c r="F60" s="3">
        <v>6500</v>
      </c>
      <c r="G60" s="120">
        <v>6500</v>
      </c>
      <c r="H60" s="3"/>
      <c r="I60" s="3"/>
      <c r="J60" s="3"/>
      <c r="K60" s="2"/>
    </row>
    <row r="61" spans="2:11" x14ac:dyDescent="0.25">
      <c r="B61" s="63" t="s">
        <v>135</v>
      </c>
      <c r="C61" s="27">
        <v>3223</v>
      </c>
      <c r="D61" s="33" t="s">
        <v>76</v>
      </c>
      <c r="E61" s="3">
        <v>9051.7000000000007</v>
      </c>
      <c r="F61" s="3">
        <v>6400</v>
      </c>
      <c r="G61" s="120">
        <v>6400</v>
      </c>
      <c r="H61" s="3"/>
      <c r="I61" s="3"/>
      <c r="J61" s="3"/>
      <c r="K61" s="2"/>
    </row>
    <row r="62" spans="2:11" x14ac:dyDescent="0.25">
      <c r="B62" s="63" t="s">
        <v>136</v>
      </c>
      <c r="C62" s="27">
        <v>3223</v>
      </c>
      <c r="D62" s="33" t="s">
        <v>77</v>
      </c>
      <c r="E62" s="4">
        <v>8334.99</v>
      </c>
      <c r="F62" s="3">
        <v>6500</v>
      </c>
      <c r="G62" s="120">
        <v>6500</v>
      </c>
      <c r="H62" s="3"/>
      <c r="I62" s="3"/>
      <c r="J62" s="3"/>
      <c r="K62" s="2"/>
    </row>
    <row r="63" spans="2:11" x14ac:dyDescent="0.25">
      <c r="B63" s="63" t="s">
        <v>137</v>
      </c>
      <c r="C63" s="27">
        <v>3225</v>
      </c>
      <c r="D63" s="33" t="s">
        <v>138</v>
      </c>
      <c r="E63" s="3">
        <v>1592.67</v>
      </c>
      <c r="F63" s="3">
        <v>2000</v>
      </c>
      <c r="G63" s="120">
        <v>2000</v>
      </c>
      <c r="H63" s="3"/>
      <c r="I63" s="3"/>
      <c r="J63" s="3"/>
      <c r="K63" s="2"/>
    </row>
    <row r="64" spans="2:11" x14ac:dyDescent="0.25">
      <c r="B64" s="63" t="s">
        <v>119</v>
      </c>
      <c r="C64" s="27">
        <v>3227</v>
      </c>
      <c r="D64" s="33" t="s">
        <v>139</v>
      </c>
      <c r="E64" s="3">
        <v>862.7</v>
      </c>
      <c r="F64" s="3">
        <v>300</v>
      </c>
      <c r="G64" s="120">
        <v>300</v>
      </c>
      <c r="H64" s="3"/>
      <c r="I64" s="3"/>
      <c r="J64" s="3"/>
      <c r="K64" s="2"/>
    </row>
    <row r="65" spans="2:11" x14ac:dyDescent="0.25">
      <c r="B65" s="63"/>
      <c r="C65" s="32">
        <v>323</v>
      </c>
      <c r="D65" s="103" t="s">
        <v>184</v>
      </c>
      <c r="E65" s="26">
        <f>SUM(E66:E75)</f>
        <v>22363.8</v>
      </c>
      <c r="F65" s="26">
        <f>SUM(F66:F75)</f>
        <v>20080</v>
      </c>
      <c r="G65" s="26">
        <f>SUM(G66:G75)</f>
        <v>21200</v>
      </c>
      <c r="H65" s="3"/>
      <c r="I65" s="3"/>
      <c r="J65" s="3"/>
      <c r="K65" s="2"/>
    </row>
    <row r="66" spans="2:11" x14ac:dyDescent="0.25">
      <c r="B66" s="63" t="s">
        <v>140</v>
      </c>
      <c r="C66" s="27">
        <v>3231</v>
      </c>
      <c r="D66" s="33" t="s">
        <v>141</v>
      </c>
      <c r="E66" s="3">
        <v>663.61</v>
      </c>
      <c r="F66" s="3">
        <v>600</v>
      </c>
      <c r="G66" s="120">
        <v>600</v>
      </c>
      <c r="H66" s="3"/>
      <c r="I66" s="3"/>
      <c r="J66" s="3"/>
      <c r="K66" s="2"/>
    </row>
    <row r="67" spans="2:11" x14ac:dyDescent="0.25">
      <c r="B67" s="63" t="s">
        <v>142</v>
      </c>
      <c r="C67" s="27">
        <v>3231</v>
      </c>
      <c r="D67" s="33" t="s">
        <v>78</v>
      </c>
      <c r="E67" s="3">
        <v>331.81</v>
      </c>
      <c r="F67" s="3">
        <v>300</v>
      </c>
      <c r="G67" s="120">
        <v>300</v>
      </c>
      <c r="H67" s="3"/>
      <c r="I67" s="3"/>
      <c r="J67" s="3"/>
      <c r="K67" s="2"/>
    </row>
    <row r="68" spans="2:11" x14ac:dyDescent="0.25">
      <c r="B68" s="63" t="s">
        <v>143</v>
      </c>
      <c r="C68" s="27">
        <v>3232</v>
      </c>
      <c r="D68" s="33" t="s">
        <v>144</v>
      </c>
      <c r="E68" s="3">
        <v>2919.9</v>
      </c>
      <c r="F68" s="3">
        <v>3500</v>
      </c>
      <c r="G68" s="121">
        <v>4000</v>
      </c>
      <c r="H68" s="3"/>
      <c r="I68" s="3"/>
      <c r="J68" s="3"/>
      <c r="K68" s="2"/>
    </row>
    <row r="69" spans="2:11" x14ac:dyDescent="0.25">
      <c r="B69" s="63" t="s">
        <v>145</v>
      </c>
      <c r="C69" s="27">
        <v>3233</v>
      </c>
      <c r="D69" s="33" t="s">
        <v>146</v>
      </c>
      <c r="E69" s="3">
        <v>132.72</v>
      </c>
      <c r="F69" s="3">
        <v>0</v>
      </c>
      <c r="G69" s="120">
        <v>0</v>
      </c>
      <c r="H69" s="3"/>
      <c r="I69" s="3"/>
      <c r="J69" s="3"/>
      <c r="K69" s="2"/>
    </row>
    <row r="70" spans="2:11" x14ac:dyDescent="0.25">
      <c r="B70" s="63" t="s">
        <v>147</v>
      </c>
      <c r="C70" s="27">
        <v>3234</v>
      </c>
      <c r="D70" s="33" t="s">
        <v>79</v>
      </c>
      <c r="E70" s="3">
        <v>2455.38</v>
      </c>
      <c r="F70" s="3">
        <v>2800</v>
      </c>
      <c r="G70" s="120">
        <v>2800</v>
      </c>
      <c r="H70" s="3"/>
      <c r="I70" s="3"/>
      <c r="J70" s="3"/>
      <c r="K70" s="2"/>
    </row>
    <row r="71" spans="2:11" x14ac:dyDescent="0.25">
      <c r="B71" s="63" t="s">
        <v>148</v>
      </c>
      <c r="C71" s="27">
        <v>3235</v>
      </c>
      <c r="D71" s="33" t="s">
        <v>80</v>
      </c>
      <c r="E71" s="3">
        <v>995.42</v>
      </c>
      <c r="F71" s="3">
        <v>850</v>
      </c>
      <c r="G71" s="120">
        <v>850</v>
      </c>
      <c r="H71" s="3"/>
      <c r="I71" s="3"/>
      <c r="J71" s="3"/>
      <c r="K71" s="2"/>
    </row>
    <row r="72" spans="2:11" x14ac:dyDescent="0.25">
      <c r="B72" s="63" t="s">
        <v>149</v>
      </c>
      <c r="C72" s="27">
        <v>3236</v>
      </c>
      <c r="D72" s="33" t="s">
        <v>150</v>
      </c>
      <c r="E72" s="3">
        <v>3981.68</v>
      </c>
      <c r="F72" s="3">
        <v>1350</v>
      </c>
      <c r="G72" s="120">
        <v>1350</v>
      </c>
      <c r="H72" s="3"/>
      <c r="I72" s="3"/>
      <c r="J72" s="3"/>
      <c r="K72" s="2"/>
    </row>
    <row r="73" spans="2:11" x14ac:dyDescent="0.25">
      <c r="B73" s="63" t="s">
        <v>120</v>
      </c>
      <c r="C73" s="27">
        <v>3237</v>
      </c>
      <c r="D73" s="33" t="s">
        <v>151</v>
      </c>
      <c r="E73" s="4">
        <v>8759.7099999999991</v>
      </c>
      <c r="F73" s="3">
        <v>8000</v>
      </c>
      <c r="G73" s="120">
        <v>8000</v>
      </c>
      <c r="H73" s="3"/>
      <c r="I73" s="3"/>
      <c r="J73" s="3"/>
      <c r="K73" s="2"/>
    </row>
    <row r="74" spans="2:11" x14ac:dyDescent="0.25">
      <c r="B74" s="63" t="s">
        <v>152</v>
      </c>
      <c r="C74" s="27">
        <v>3238</v>
      </c>
      <c r="D74" s="33" t="s">
        <v>81</v>
      </c>
      <c r="E74" s="3">
        <v>1858.12</v>
      </c>
      <c r="F74" s="3">
        <v>1800</v>
      </c>
      <c r="G74" s="120">
        <v>1800</v>
      </c>
      <c r="H74" s="3"/>
      <c r="I74" s="3"/>
      <c r="J74" s="3"/>
      <c r="K74" s="2"/>
    </row>
    <row r="75" spans="2:11" x14ac:dyDescent="0.25">
      <c r="B75" s="63" t="s">
        <v>153</v>
      </c>
      <c r="C75" s="27">
        <v>3239</v>
      </c>
      <c r="D75" s="33" t="s">
        <v>82</v>
      </c>
      <c r="E75" s="3">
        <v>265.45</v>
      </c>
      <c r="F75" s="3">
        <v>880</v>
      </c>
      <c r="G75" s="121">
        <v>1500</v>
      </c>
      <c r="H75" s="3"/>
      <c r="I75" s="3"/>
      <c r="J75" s="3"/>
      <c r="K75" s="2"/>
    </row>
    <row r="76" spans="2:11" x14ac:dyDescent="0.25">
      <c r="B76" s="63"/>
      <c r="C76" s="32">
        <v>329</v>
      </c>
      <c r="D76" s="102" t="s">
        <v>189</v>
      </c>
      <c r="E76" s="26">
        <f>SUM(E77:E79)</f>
        <v>2322.65</v>
      </c>
      <c r="F76" s="26">
        <f>SUM(F77:F79)</f>
        <v>1900</v>
      </c>
      <c r="G76" s="26">
        <f>SUM(G77:G79)</f>
        <v>1900</v>
      </c>
      <c r="H76" s="3"/>
      <c r="I76" s="3"/>
      <c r="J76" s="3"/>
      <c r="K76" s="2"/>
    </row>
    <row r="77" spans="2:11" x14ac:dyDescent="0.25">
      <c r="B77" s="63" t="s">
        <v>154</v>
      </c>
      <c r="C77" s="27">
        <v>3292</v>
      </c>
      <c r="D77" s="33" t="s">
        <v>83</v>
      </c>
      <c r="E77" s="3">
        <v>1592.68</v>
      </c>
      <c r="F77" s="3">
        <v>1500</v>
      </c>
      <c r="G77" s="120">
        <v>1500</v>
      </c>
      <c r="H77" s="3"/>
      <c r="I77" s="3"/>
      <c r="J77" s="3"/>
      <c r="K77" s="2"/>
    </row>
    <row r="78" spans="2:11" x14ac:dyDescent="0.25">
      <c r="B78" s="63" t="s">
        <v>155</v>
      </c>
      <c r="C78" s="27">
        <v>3293</v>
      </c>
      <c r="D78" s="33" t="s">
        <v>84</v>
      </c>
      <c r="E78" s="3">
        <v>199.08</v>
      </c>
      <c r="F78" s="3">
        <v>300</v>
      </c>
      <c r="G78" s="120">
        <v>300</v>
      </c>
      <c r="H78" s="3"/>
      <c r="I78" s="3"/>
      <c r="J78" s="3"/>
      <c r="K78" s="2"/>
    </row>
    <row r="79" spans="2:11" x14ac:dyDescent="0.25">
      <c r="B79" s="63" t="s">
        <v>156</v>
      </c>
      <c r="C79" s="27">
        <v>3299</v>
      </c>
      <c r="D79" s="33" t="s">
        <v>85</v>
      </c>
      <c r="E79" s="3">
        <v>530.89</v>
      </c>
      <c r="F79" s="3">
        <v>100</v>
      </c>
      <c r="G79" s="120">
        <v>100</v>
      </c>
      <c r="H79" s="3"/>
      <c r="I79" s="3"/>
      <c r="J79" s="3"/>
      <c r="K79" s="2"/>
    </row>
    <row r="80" spans="2:11" x14ac:dyDescent="0.25">
      <c r="B80" s="63"/>
      <c r="C80" s="32">
        <v>34</v>
      </c>
      <c r="D80" s="37" t="s">
        <v>86</v>
      </c>
      <c r="E80" s="26">
        <v>809.61</v>
      </c>
      <c r="F80" s="26">
        <v>740</v>
      </c>
      <c r="G80" s="26">
        <v>740</v>
      </c>
      <c r="H80" s="26"/>
      <c r="I80" s="26"/>
      <c r="J80" s="26"/>
      <c r="K80" s="2"/>
    </row>
    <row r="81" spans="2:11" x14ac:dyDescent="0.25">
      <c r="B81" s="63"/>
      <c r="C81" s="32">
        <v>343</v>
      </c>
      <c r="D81" s="102" t="s">
        <v>190</v>
      </c>
      <c r="E81" s="26">
        <f>SUM(E82:E83)</f>
        <v>809.61</v>
      </c>
      <c r="F81" s="26">
        <f>SUM(F82:F83)</f>
        <v>740</v>
      </c>
      <c r="G81" s="26">
        <v>740</v>
      </c>
      <c r="H81" s="26"/>
      <c r="I81" s="26"/>
      <c r="J81" s="26"/>
      <c r="K81" s="2"/>
    </row>
    <row r="82" spans="2:11" x14ac:dyDescent="0.25">
      <c r="B82" s="63" t="s">
        <v>157</v>
      </c>
      <c r="C82" s="91">
        <v>3431</v>
      </c>
      <c r="D82" s="51" t="s">
        <v>158</v>
      </c>
      <c r="E82" s="3">
        <v>796.34</v>
      </c>
      <c r="F82" s="116">
        <v>730</v>
      </c>
      <c r="G82" s="120">
        <v>730</v>
      </c>
      <c r="H82" s="26"/>
      <c r="I82" s="26"/>
      <c r="J82" s="26"/>
      <c r="K82" s="2"/>
    </row>
    <row r="83" spans="2:11" ht="15" customHeight="1" x14ac:dyDescent="0.25">
      <c r="B83" s="63" t="s">
        <v>159</v>
      </c>
      <c r="C83" s="91">
        <v>3433</v>
      </c>
      <c r="D83" s="51" t="s">
        <v>160</v>
      </c>
      <c r="E83" s="3">
        <v>13.27</v>
      </c>
      <c r="F83" s="116">
        <v>10</v>
      </c>
      <c r="G83" s="120">
        <v>10</v>
      </c>
      <c r="H83" s="26"/>
      <c r="I83" s="26"/>
      <c r="J83" s="26"/>
      <c r="K83" s="2"/>
    </row>
    <row r="84" spans="2:11" ht="15" customHeight="1" x14ac:dyDescent="0.25">
      <c r="B84" s="63"/>
      <c r="C84" s="23">
        <v>42</v>
      </c>
      <c r="D84" s="24" t="s">
        <v>188</v>
      </c>
      <c r="E84" s="26">
        <v>929.06</v>
      </c>
      <c r="F84" s="26">
        <v>400</v>
      </c>
      <c r="G84" s="26">
        <v>400</v>
      </c>
      <c r="H84" s="26"/>
      <c r="I84" s="26"/>
      <c r="J84" s="26"/>
      <c r="K84" s="2"/>
    </row>
    <row r="85" spans="2:11" ht="15" customHeight="1" x14ac:dyDescent="0.25">
      <c r="B85" s="63"/>
      <c r="C85" s="23">
        <v>422</v>
      </c>
      <c r="D85" s="100" t="s">
        <v>191</v>
      </c>
      <c r="E85" s="26">
        <f>SUM(E86:E89)</f>
        <v>929.06</v>
      </c>
      <c r="F85" s="26">
        <f>SUM(F86:F87)</f>
        <v>400</v>
      </c>
      <c r="G85" s="26">
        <v>400</v>
      </c>
      <c r="H85" s="26"/>
      <c r="I85" s="26"/>
      <c r="J85" s="26"/>
      <c r="K85" s="2"/>
    </row>
    <row r="86" spans="2:11" x14ac:dyDescent="0.25">
      <c r="B86" s="63" t="s">
        <v>161</v>
      </c>
      <c r="C86" s="27">
        <v>4221</v>
      </c>
      <c r="D86" s="51" t="s">
        <v>162</v>
      </c>
      <c r="E86" s="3">
        <v>464.53</v>
      </c>
      <c r="F86" s="3">
        <v>200</v>
      </c>
      <c r="G86" s="120">
        <v>200</v>
      </c>
      <c r="H86" s="3"/>
      <c r="I86" s="3"/>
      <c r="J86" s="3"/>
      <c r="K86" s="2"/>
    </row>
    <row r="87" spans="2:11" x14ac:dyDescent="0.25">
      <c r="B87" s="63" t="s">
        <v>163</v>
      </c>
      <c r="C87" s="27">
        <v>4221</v>
      </c>
      <c r="D87" s="51" t="s">
        <v>162</v>
      </c>
      <c r="E87" s="3">
        <v>464.53</v>
      </c>
      <c r="F87" s="3">
        <v>200</v>
      </c>
      <c r="G87" s="120">
        <v>200</v>
      </c>
      <c r="H87" s="3"/>
      <c r="I87" s="3"/>
      <c r="J87" s="3"/>
      <c r="K87" s="2"/>
    </row>
    <row r="88" spans="2:11" x14ac:dyDescent="0.25">
      <c r="B88" s="63"/>
      <c r="C88" s="32">
        <v>426</v>
      </c>
      <c r="D88" s="102" t="s">
        <v>192</v>
      </c>
      <c r="E88" s="26">
        <f>SUM(E89)</f>
        <v>0</v>
      </c>
      <c r="F88" s="26">
        <v>0</v>
      </c>
      <c r="G88" s="26">
        <v>0</v>
      </c>
      <c r="H88" s="3"/>
      <c r="I88" s="3"/>
      <c r="J88" s="3"/>
      <c r="K88" s="2"/>
    </row>
    <row r="89" spans="2:11" x14ac:dyDescent="0.25">
      <c r="B89" s="63" t="s">
        <v>121</v>
      </c>
      <c r="C89" s="27">
        <v>4262</v>
      </c>
      <c r="D89" s="51" t="s">
        <v>164</v>
      </c>
      <c r="E89" s="3">
        <v>0</v>
      </c>
      <c r="F89" s="3">
        <v>0</v>
      </c>
      <c r="G89" s="3">
        <v>0</v>
      </c>
      <c r="H89" s="3"/>
      <c r="I89" s="3"/>
      <c r="J89" s="3"/>
      <c r="K89" s="2"/>
    </row>
    <row r="90" spans="2:11" x14ac:dyDescent="0.25">
      <c r="B90" s="83"/>
      <c r="C90" s="92"/>
      <c r="D90" s="99" t="s">
        <v>33</v>
      </c>
      <c r="E90" s="93">
        <f>SUM(E91)</f>
        <v>1061.79</v>
      </c>
      <c r="F90" s="93">
        <v>1600</v>
      </c>
      <c r="G90" s="93">
        <v>1600</v>
      </c>
      <c r="H90" s="93"/>
      <c r="I90" s="93"/>
      <c r="J90" s="93"/>
      <c r="K90" s="41"/>
    </row>
    <row r="91" spans="2:11" x14ac:dyDescent="0.25">
      <c r="B91" s="94"/>
      <c r="C91" s="110" t="s">
        <v>44</v>
      </c>
      <c r="D91" s="64" t="s">
        <v>165</v>
      </c>
      <c r="E91" s="65">
        <f>SUM(E92)</f>
        <v>1061.79</v>
      </c>
      <c r="F91" s="65">
        <v>1600</v>
      </c>
      <c r="G91" s="65">
        <v>1600</v>
      </c>
      <c r="H91" s="65"/>
      <c r="I91" s="65"/>
      <c r="J91" s="65"/>
      <c r="K91" s="47"/>
    </row>
    <row r="92" spans="2:11" x14ac:dyDescent="0.25">
      <c r="B92" s="63"/>
      <c r="C92" s="32">
        <v>32</v>
      </c>
      <c r="D92" s="37" t="s">
        <v>186</v>
      </c>
      <c r="E92" s="26">
        <f>SUM(E93,E97)</f>
        <v>1061.79</v>
      </c>
      <c r="F92" s="26">
        <v>1600</v>
      </c>
      <c r="G92" s="26">
        <v>1600</v>
      </c>
      <c r="H92" s="26"/>
      <c r="I92" s="26"/>
      <c r="J92" s="26"/>
      <c r="K92" s="2"/>
    </row>
    <row r="93" spans="2:11" x14ac:dyDescent="0.25">
      <c r="B93" s="63"/>
      <c r="C93" s="32">
        <v>322</v>
      </c>
      <c r="D93" s="105" t="s">
        <v>183</v>
      </c>
      <c r="E93" s="26">
        <f>SUM(E94:E95)</f>
        <v>1061.79</v>
      </c>
      <c r="F93" s="26">
        <f>SUM(F94:F96)</f>
        <v>1600</v>
      </c>
      <c r="G93" s="26">
        <v>1600</v>
      </c>
      <c r="H93" s="26"/>
      <c r="I93" s="26"/>
      <c r="J93" s="26"/>
      <c r="K93" s="2"/>
    </row>
    <row r="94" spans="2:11" x14ac:dyDescent="0.25">
      <c r="B94" s="63" t="s">
        <v>166</v>
      </c>
      <c r="C94" s="27">
        <v>3221</v>
      </c>
      <c r="D94" s="33" t="s">
        <v>167</v>
      </c>
      <c r="E94" s="3">
        <v>530.89</v>
      </c>
      <c r="F94" s="116">
        <v>930</v>
      </c>
      <c r="G94" s="116">
        <v>930</v>
      </c>
      <c r="H94" s="26"/>
      <c r="I94" s="26"/>
      <c r="J94" s="26"/>
      <c r="K94" s="2"/>
    </row>
    <row r="95" spans="2:11" x14ac:dyDescent="0.25">
      <c r="B95" s="63" t="s">
        <v>168</v>
      </c>
      <c r="C95" s="27">
        <v>3221</v>
      </c>
      <c r="D95" s="33" t="s">
        <v>169</v>
      </c>
      <c r="E95" s="3">
        <v>530.9</v>
      </c>
      <c r="F95" s="116">
        <v>0</v>
      </c>
      <c r="G95" s="116">
        <v>0</v>
      </c>
      <c r="H95" s="26"/>
      <c r="I95" s="26"/>
      <c r="J95" s="26"/>
      <c r="K95" s="2"/>
    </row>
    <row r="96" spans="2:11" x14ac:dyDescent="0.25">
      <c r="B96" s="63" t="s">
        <v>170</v>
      </c>
      <c r="C96" s="27">
        <v>3225</v>
      </c>
      <c r="D96" s="33" t="s">
        <v>138</v>
      </c>
      <c r="E96" s="3">
        <v>0</v>
      </c>
      <c r="F96" s="116">
        <v>670</v>
      </c>
      <c r="G96" s="116">
        <v>670</v>
      </c>
      <c r="H96" s="26"/>
      <c r="I96" s="26"/>
      <c r="J96" s="26"/>
      <c r="K96" s="2"/>
    </row>
    <row r="97" spans="2:11" ht="24" x14ac:dyDescent="0.25">
      <c r="B97" s="63"/>
      <c r="C97" s="32">
        <v>324</v>
      </c>
      <c r="D97" s="28" t="s">
        <v>193</v>
      </c>
      <c r="E97" s="26">
        <f>SUM(E98)</f>
        <v>0</v>
      </c>
      <c r="F97" s="26">
        <v>0</v>
      </c>
      <c r="G97" s="26">
        <v>0</v>
      </c>
      <c r="H97" s="26"/>
      <c r="I97" s="26"/>
      <c r="J97" s="26"/>
      <c r="K97" s="2"/>
    </row>
    <row r="98" spans="2:11" x14ac:dyDescent="0.25">
      <c r="B98" s="63" t="s">
        <v>171</v>
      </c>
      <c r="C98" s="27">
        <v>3241</v>
      </c>
      <c r="D98" s="33" t="s">
        <v>172</v>
      </c>
      <c r="E98" s="3">
        <v>0</v>
      </c>
      <c r="F98" s="116">
        <v>0</v>
      </c>
      <c r="G98" s="116">
        <v>0</v>
      </c>
      <c r="H98" s="26"/>
      <c r="I98" s="26"/>
      <c r="J98" s="26"/>
      <c r="K98" s="2"/>
    </row>
    <row r="99" spans="2:11" x14ac:dyDescent="0.25">
      <c r="B99" s="90"/>
      <c r="C99" s="30"/>
      <c r="D99" s="30"/>
      <c r="E99" s="117"/>
      <c r="F99" s="30"/>
      <c r="G99" s="30"/>
      <c r="H99" s="30"/>
      <c r="I99" s="30"/>
      <c r="J99" s="30"/>
      <c r="K99" s="30"/>
    </row>
    <row r="100" spans="2:11" x14ac:dyDescent="0.25">
      <c r="B100" s="69"/>
      <c r="C100" s="77"/>
      <c r="D100" s="75" t="s">
        <v>87</v>
      </c>
      <c r="E100" s="60">
        <f>SUM(E10,E34,E40,E91)</f>
        <v>449266.7</v>
      </c>
      <c r="F100" s="60">
        <f>SUM(F10,F34,F40,F90)</f>
        <v>450745</v>
      </c>
      <c r="G100" s="60">
        <f>SUM(G10,G34,G40,G90)</f>
        <v>465000</v>
      </c>
      <c r="H100" s="60"/>
      <c r="I100" s="60"/>
      <c r="J100" s="60"/>
      <c r="K100" s="60"/>
    </row>
  </sheetData>
  <mergeCells count="5">
    <mergeCell ref="B2:K2"/>
    <mergeCell ref="B4:K4"/>
    <mergeCell ref="I7:K7"/>
    <mergeCell ref="C6:J6"/>
    <mergeCell ref="B3:K3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POSEBNI DIO PRIHODI I PRIMICI</vt:lpstr>
      <vt:lpstr>POSEBNI DIO RASHODI I IZDACI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Korisnik777</cp:lastModifiedBy>
  <cp:lastPrinted>2023-10-02T09:43:12Z</cp:lastPrinted>
  <dcterms:created xsi:type="dcterms:W3CDTF">2022-12-02T10:07:25Z</dcterms:created>
  <dcterms:modified xsi:type="dcterms:W3CDTF">2023-10-02T09:43:15Z</dcterms:modified>
</cp:coreProperties>
</file>